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010NJ010174\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s="1"/>
  <c r="U34" i="9" l="1"/>
  <c r="U35" i="9" s="1"/>
  <c r="U36" i="9" s="1"/>
  <c r="U37"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<sst xmlns="http://schemas.openxmlformats.org/spreadsheetml/2006/main" count="981" uniqueCount="544">
  <si>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</si>
  <si>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</si>
  <si>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</si>
  <si>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</si>
  <si>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</si>
  <si>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</si>
  <si>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</si>
  <si>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</si>
  <si>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</si>
  <si>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</si>
  <si>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</si>
  <si>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</si>
  <si>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</si>
  <si>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</si>
  <si>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</si>
  <si>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</si>
  <si>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</si>
  <si>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</si>
  <si>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</si>
  <si>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</si>
  <si>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</si>
  <si>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</si>
  <si>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</si>
  <si>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</si>
  <si>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</si>
  <si>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</si>
  <si>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</si>
  <si>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</si>
  <si>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</si>
  <si>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</si>
  <si>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</si>
  <si>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</si>
  <si>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</si>
  <si>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</si>
  <si>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</si>
  <si>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</si>
  <si>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</si>
  <si>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</si>
  <si>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</si>
  <si>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</si>
  <si>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</si>
  <si>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</si>
  <si>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</si>
  <si>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</si>
  <si>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</si>
  <si>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</si>
  <si>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</si>
  <si>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</si>
  <si>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</si>
  <si>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</si>
  <si>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</si>
  <si>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</si>
  <si>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</si>
  <si>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</si>
  <si>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</si>
  <si>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</si>
  <si>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</si>
  <si>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</si>
  <si>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</si>
  <si>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</si>
  <si>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</si>
  <si>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</si>
  <si>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</si>
  <si>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</si>
  <si>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</si>
  <si>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</si>
  <si>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</si>
  <si>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</si>
  <si>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</si>
  <si>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</si>
  <si>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</si>
  <si>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</si>
  <si>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</si>
  <si>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</si>
  <si>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</si>
  <si>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</si>
  <si>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</si>
  <si>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</si>
  <si>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</si>
  <si>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</si>
  <si>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</si>
  <si>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</si>
  <si>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</si>
  <si>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</si>
  <si>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</si>
  <si>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</si>
  <si>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</si>
  <si>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</si>
  <si>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</si>
  <si>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</si>
  <si>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</si>
  <si>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</si>
  <si>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</si>
  <si>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</si>
  <si>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</si>
  <si>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</si>
  <si>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</si>
  <si>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</si>
  <si>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</si>
  <si>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</si>
  <si>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</si>
  <si>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</si>
  <si>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</si>
  <si>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</si>
  <si>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</si>
  <si>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</si>
  <si>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</si>
  <si>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</si>
  <si>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</si>
  <si>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</si>
  <si>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</si>
  <si>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</si>
  <si>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</si>
  <si>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</si>
  <si>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</si>
  <si>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</si>
  <si>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</si>
  <si>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</si>
  <si>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</si>
  <si>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</si>
  <si>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</si>
  <si>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</si>
  <si>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</si>
  <si>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</si>
  <si>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</si>
  <si>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</si>
  <si>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</si>
  <si>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</si>
  <si>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</si>
  <si>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</si>
  <si>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</si>
  <si>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</si>
  <si>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</si>
  <si>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</si>
  <si>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</si>
  <si>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</si>
  <si>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</si>
  <si>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</si>
  <si>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</si>
  <si>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</si>
  <si>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</si>
  <si>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</si>
  <si>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</si>
  <si>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</si>
  <si>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</si>
  <si>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</si>
  <si>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</si>
  <si>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</si>
  <si>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</si>
  <si>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</si>
  <si>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</si>
  <si>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</si>
  <si>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</si>
  <si>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</si>
  <si>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</si>
  <si>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</si>
  <si>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</si>
  <si>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</si>
  <si>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</si>
  <si>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</si>
  <si>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</si>
  <si>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</si>
  <si>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</si>
  <si>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</si>
  <si>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</si>
  <si>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</si>
  <si>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</si>
  <si>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</si>
  <si>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</si>
  <si>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</si>
  <si>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</si>
  <si>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</si>
  <si>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</si>
  <si>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</si>
  <si>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</si>
  <si>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</si>
  <si>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</si>
  <si>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</si>
  <si>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</si>
  <si>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</si>
  <si>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</si>
  <si>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</si>
  <si>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</si>
  <si>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</si>
  <si>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</si>
  <si>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</si>
  <si>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</si>
  <si>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</si>
  <si>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</si>
  <si>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</si>
  <si>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</si>
  <si>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</si>
  <si>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</si>
  <si>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</si>
  <si>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</si>
  <si>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</si>
  <si>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群馬県東吾妻町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</si>
  <si>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</si>
  <si>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</si>
  <si>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</si>
  <si>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</si>
  <si>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</si>
  <si>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</si>
  <si>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</si>
  <si>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</si>
  <si>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</si>
  <si>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</si>
  <si>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</si>
  <si>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</si>
  <si>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</si>
  <si>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</si>
  <si>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</si>
  <si>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</si>
  <si>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</si>
  <si>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</si>
  <si>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</si>
  <si>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</si>
  <si>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</si>
  <si>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</si>
  <si>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</si>
  <si>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</si>
  <si>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</si>
  <si>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</si>
  <si>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</si>
  <si>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</si>
  <si>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</si>
  <si>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</si>
  <si>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</si>
  <si>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</si>
  <si>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</si>
  <si>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</si>
  <si>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</si>
  <si>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</si>
  <si>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</si>
  <si>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</si>
  <si>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</si>
  <si>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</si>
  <si>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</si>
  <si>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</si>
  <si>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</si>
  <si>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</si>
  <si>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</si>
  <si>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</si>
  <si>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</si>
  <si>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</si>
  <si>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</si>
  <si>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</si>
  <si>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</si>
  <si>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</si>
  <si>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</si>
  <si>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</si>
  <si>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</si>
  <si>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</si>
  <si>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</si>
  <si>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</si>
  <si>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</si>
  <si>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</si>
  <si>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</si>
  <si>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</si>
  <si>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</si>
  <si>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</si>
  <si>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</si>
  <si>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</si>
  <si>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</si>
  <si>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</si>
  <si>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</si>
  <si>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</si>
  <si>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</si>
  <si>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</si>
  <si>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</si>
  <si>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</si>
  <si>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</si>
  <si>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</si>
  <si>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</si>
  <si>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</si>
  <si>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</si>
  <si>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</si>
  <si>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</si>
  <si>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</si>
  <si>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</si>
  <si>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</si>
  <si>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</si>
  <si>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</si>
  <si>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</si>
  <si>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</si>
  <si>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</si>
  <si>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</si>
  <si>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</si>
  <si>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</si>
  <si>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</si>
  <si>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</si>
  <si>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</si>
  <si>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</si>
  <si>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</si>
  <si>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</si>
  <si>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</si>
  <si>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</si>
  <si>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</si>
  <si>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</si>
  <si>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</si>
  <si>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</si>
  <si>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</si>
  <si>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</si>
  <si>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</si>
  <si>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</si>
  <si>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</si>
  <si>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</si>
  <si>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</si>
  <si>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</si>
  <si>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</si>
  <si>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</si>
  <si>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</si>
  <si>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</si>
  <si>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</si>
  <si>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</si>
  <si>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</si>
  <si>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</si>
  <si>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</si>
  <si>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</si>
  <si>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</si>
  <si>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</si>
  <si>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</si>
  <si>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</si>
  <si>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</si>
  <si>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</si>
  <si>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</si>
  <si>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</si>
  <si>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</si>
  <si>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</si>
  <si>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</si>
  <si>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</si>
  <si>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</si>
  <si>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</si>
  <si>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</si>
  <si>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</si>
  <si>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</si>
  <si>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</si>
  <si>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</si>
  <si>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</si>
  <si>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</si>
  <si>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</si>
  <si>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</si>
  <si>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</si>
  <si>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</si>
  <si>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</si>
  <si>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</si>
  <si>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群馬県東吾妻町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</si>
  <si>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</si>
  <si>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</si>
  <si>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</si>
  <si>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</si>
  <si>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</si>
  <si>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</si>
  <si>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</si>
  <si>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</si>
  <si>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</si>
  <si>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</si>
  <si>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</si>
  <si>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</si>
  <si>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</si>
  <si>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</si>
  <si>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</si>
  <si>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</si>
  <si>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</si>
  <si>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</si>
  <si>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</si>
  <si>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</si>
  <si>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</si>
  <si>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</si>
  <si>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</si>
  <si>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</si>
  <si>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</si>
  <si>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</si>
  <si>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</si>
  <si>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</si>
  <si>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</si>
  <si>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</si>
  <si>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</si>
  <si>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</si>
  <si>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</si>
  <si>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</si>
  <si>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</si>
  <si>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</si>
  <si>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</si>
  <si>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</si>
  <si>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</si>
  <si>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</si>
  <si>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</si>
  <si>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</si>
  <si>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</si>
  <si>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</si>
  <si>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</si>
  <si>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</si>
  <si>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</si>
  <si>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</si>
  <si>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</si>
  <si>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</si>
  <si>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</si>
  <si>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</si>
  <si>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</si>
  <si>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</si>
  <si>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</si>
  <si>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</si>
  <si>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</si>
  <si>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</si>
  <si>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</si>
  <si>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</si>
  <si>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</si>
  <si>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</si>
  <si>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</si>
  <si>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</si>
  <si>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</si>
  <si>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</si>
  <si>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</si>
  <si>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</si>
  <si>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</si>
  <si>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</si>
  <si>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</si>
  <si>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</si>
  <si>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</si>
  <si>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</si>
  <si>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</si>
  <si>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</si>
  <si>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</si>
  <si>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</si>
  <si>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</si>
  <si>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</si>
  <si>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</si>
  <si>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</si>
  <si>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</si>
  <si>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</si>
  <si>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</si>
  <si>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</si>
  <si>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</si>
  <si>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</si>
  <si>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</si>
  <si>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</si>
  <si>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</si>
  <si>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</si>
  <si>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</si>
  <si>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</si>
  <si>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</si>
  <si>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</si>
  <si>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</si>
  <si>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</si>
  <si>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</si>
  <si>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</si>
  <si>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</si>
  <si>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</si>
  <si>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</si>
  <si>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</si>
  <si>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</si>
  <si>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</si>
  <si>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</si>
  <si>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</si>
  <si>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</si>
  <si>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</si>
  <si>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</si>
  <si>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</si>
  <si>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</si>
  <si>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</si>
  <si>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</si>
  <si>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</si>
  <si>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</si>
  <si>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</si>
  <si>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</si>
  <si>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</si>
  <si>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</si>
  <si>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</si>
  <si>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</si>
  <si>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</si>
  <si>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</si>
  <si>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</si>
  <si>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</si>
  <si>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</si>
  <si>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</si>
  <si>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</si>
  <si>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</si>
  <si>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</si>
  <si>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</si>
  <si>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</si>
  <si>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</si>
  <si>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</si>
  <si>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</si>
  <si>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</si>
  <si>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</si>
  <si>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</si>
  <si>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</si>
  <si>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</si>
  <si>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</si>
  <si>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</si>
  <si>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</si>
  <si>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</si>
  <si>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</si>
  <si>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</si>
  <si>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</si>
  <si>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</si>
  <si>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</si>
  <si>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</si>
  <si>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</si>
  <si>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</si>
  <si>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</si>
  <si>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</si>
  <si>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</si>
  <si>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</si>
  <si>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</si>
  <si>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</si>
  <si>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</si>
  <si>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</si>
  <si>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</si>
  <si>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</si>
  <si>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</si>
  <si>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</si>
  <si>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</si>
  <si>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</si>
  <si>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</si>
  <si>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</si>
  <si>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</si>
  <si>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</si>
  <si>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</si>
  <si>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</si>
  <si>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</si>
  <si>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</si>
  <si>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</si>
  <si>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</si>
  <si>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</si>
  <si>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水道事業会計</t>
  </si>
  <si>
    <t>介護保険特別会計</t>
  </si>
  <si>
    <t>国民健康保険特別会計（施設勘定）</t>
  </si>
  <si>
    <t>下水道事業特別会計</t>
  </si>
  <si>
    <t>簡易水道特別会計</t>
  </si>
  <si>
    <t>後期高齢者医療特別会計</t>
  </si>
  <si>
    <t>その他会計（赤字）</t>
  </si>
  <si>
    <t>その他会計（黒字）</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</si>
  <si>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</si>
  <si>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</si>
  <si>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</si>
  <si>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</si>
  <si>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</si>
  <si>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</si>
  <si>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</si>
  <si>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</si>
  <si>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</si>
  <si>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岩櫃ふれあい公社</t>
    <rPh sb="0" eb="1">
      <t>イワ</t>
    </rPh>
    <rPh sb="1" eb="2">
      <t>ヒツ</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</si>
</sst>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119990</c:v>
                </c:pt>
                <c:pt idx="1">
                  <c:v>75969</c:v>
                </c:pt>
                <c:pt idx="2">
                  <c:v>53110</c:v>
                </c:pt>
                <c:pt idx="3">
                  <c:v>95959</c:v>
                </c:pt>
                <c:pt idx="4">
                  <c:v>99915</c:v>
                </c:pt>
              </c:numCache>
            </c:numRef>
          </c:val>
          <c:smooth val="0"/>
        </c:ser>
        <c:dLbls>
          <c:showLegendKey val="0"/>
          <c:showVal val="0"/>
          <c:showCatName val="0"/>
          <c:showSerName val="0"/>
          <c:showPercent val="0"/>
          <c:showBubbleSize val="0"/>
        </c:dLbls>
        <c:marker val="1"/>
        <c:smooth val="0"/>
        <c:axId val="71277304"/>
        <c:axId val="71277696"/>
      </c:lineChart>
      <c:catAx>
        <c:axId val="71277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277696"/>
        <c:crosses val="autoZero"/>
        <c:auto val="1"/>
        <c:lblAlgn val="ctr"/>
        <c:lblOffset val="100"/>
        <c:tickLblSkip val="1"/>
        <c:tickMarkSkip val="1"/>
        <c:noMultiLvlLbl val="0"/>
      </c:catAx>
      <c:valAx>
        <c:axId val="71277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277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6.13</c:v>
                </c:pt>
                <c:pt idx="1">
                  <c:v>7.7</c:v>
                </c:pt>
                <c:pt idx="2">
                  <c:v>5.51</c:v>
                </c:pt>
                <c:pt idx="3">
                  <c:v>6.98</c:v>
                </c:pt>
                <c:pt idx="4">
                  <c:v>8.08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23.64</c:v>
                </c:pt>
                <c:pt idx="1">
                  <c:v>26.24</c:v>
                </c:pt>
                <c:pt idx="2">
                  <c:v>31.08</c:v>
                </c:pt>
                <c:pt idx="3">
                  <c:v>33.24</c:v>
                </c:pt>
                <c:pt idx="4">
                  <c:v>33.5</c:v>
                </c:pt>
              </c:numCache>
            </c:numRef>
          </c:val>
        </c:ser>
        <c:dLbls>
          <c:showLegendKey val="0"/>
          <c:showVal val="0"/>
          <c:showCatName val="0"/>
          <c:showSerName val="0"/>
          <c:showPercent val="0"/>
          <c:showBubbleSize val="0"/>
        </c:dLbls>
        <c:gapWidth val="250"/>
        <c:overlap val="100"/>
        <c:axId val="71278480"/>
        <c:axId val="71278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15.58</c:v>
                </c:pt>
                <c:pt idx="1">
                  <c:v>7.94</c:v>
                </c:pt>
                <c:pt idx="2">
                  <c:v>3.27</c:v>
                </c:pt>
                <c:pt idx="3">
                  <c:v>3.09</c:v>
                </c:pt>
                <c:pt idx="4">
                  <c:v>0.63</c:v>
                </c:pt>
              </c:numCache>
            </c:numRef>
          </c:val>
          <c:smooth val="0"/>
        </c:ser>
        <c:dLbls>
          <c:showLegendKey val="0"/>
          <c:showVal val="0"/>
          <c:showCatName val="0"/>
          <c:showSerName val="0"/>
          <c:showPercent val="0"/>
          <c:showBubbleSize val="0"/>
        </c:dLbls>
        <c:marker val="1"/>
        <c:smooth val="0"/>
        <c:axId val="71278480"/>
        <c:axId val="71278872"/>
      </c:lineChart>
      <c:catAx>
        <c:axId val="7127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278872"/>
        <c:crosses val="autoZero"/>
        <c:auto val="1"/>
        <c:lblAlgn val="ctr"/>
        <c:lblOffset val="100"/>
        <c:tickLblSkip val="1"/>
        <c:tickMarkSkip val="1"/>
        <c:noMultiLvlLbl val="0"/>
      </c:catAx>
      <c:valAx>
        <c:axId val="71278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27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0.23</c:v>
                </c:pt>
                <c:pt idx="2">
                  <c:v>#N/A</c:v>
                </c:pt>
                <c:pt idx="3">
                  <c:v>0.28999999999999998</c:v>
                </c:pt>
                <c:pt idx="4">
                  <c:v>#N/A</c:v>
                </c:pt>
                <c:pt idx="5">
                  <c:v>0.23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0.04</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0.1</c:v>
                </c:pt>
                <c:pt idx="4">
                  <c:v>#N/A</c:v>
                </c:pt>
                <c:pt idx="5">
                  <c:v>0.1</c:v>
                </c:pt>
                <c:pt idx="6">
                  <c:v>#N/A</c:v>
                </c:pt>
                <c:pt idx="7">
                  <c:v>0.02</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0.12</c:v>
                </c:pt>
                <c:pt idx="4">
                  <c:v>#N/A</c:v>
                </c:pt>
                <c:pt idx="5">
                  <c:v>0.24</c:v>
                </c:pt>
                <c:pt idx="6">
                  <c:v>#N/A</c:v>
                </c:pt>
                <c:pt idx="7">
                  <c:v>0.28999999999999998</c:v>
                </c:pt>
                <c:pt idx="8">
                  <c:v>#N/A</c:v>
                </c:pt>
                <c:pt idx="9">
                  <c:v>0.13</c:v>
                </c:pt>
              </c:numCache>
            </c:numRef>
          </c:val>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7.0000000000000007E-2</c:v>
                </c:pt>
                <c:pt idx="4">
                  <c:v>#N/A</c:v>
                </c:pt>
                <c:pt idx="5">
                  <c:v>0.06</c:v>
                </c:pt>
                <c:pt idx="6">
                  <c:v>#N/A</c:v>
                </c:pt>
                <c:pt idx="7">
                  <c:v>0.05</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0.24</c:v>
                </c:pt>
                <c:pt idx="4">
                  <c:v>#N/A</c:v>
                </c:pt>
                <c:pt idx="5">
                  <c:v>0.46</c:v>
                </c:pt>
                <c:pt idx="6">
                  <c:v>#N/A</c:v>
                </c:pt>
                <c:pt idx="7">
                  <c:v>0.53</c:v>
                </c:pt>
                <c:pt idx="8">
                  <c:v>#N/A</c:v>
                </c:pt>
                <c:pt idx="9">
                  <c:v>0.43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2.08</c:v>
                </c:pt>
                <c:pt idx="2">
                  <c:v>#N/A</c:v>
                </c:pt>
                <c:pt idx="3">
                  <c:v>1.68</c:v>
                </c:pt>
                <c:pt idx="4">
                  <c:v>#N/A</c:v>
                </c:pt>
                <c:pt idx="5">
                  <c:v>1.61</c:v>
                </c:pt>
                <c:pt idx="6">
                  <c:v>#N/A</c:v>
                </c:pt>
                <c:pt idx="7">
                  <c:v>1.62</c:v>
                </c:pt>
                <c:pt idx="8">
                  <c:v>#N/A</c:v>
                </c:pt>
                <c:pt idx="9">
                  <c:v>1.54</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1.59</c:v>
                </c:pt>
                <c:pt idx="2">
                  <c:v>#N/A</c:v>
                </c:pt>
                <c:pt idx="3">
                  <c:v>2.4700000000000002</c:v>
                </c:pt>
                <c:pt idx="4">
                  <c:v>#N/A</c:v>
                </c:pt>
                <c:pt idx="5">
                  <c:v>3.44</c:v>
                </c:pt>
                <c:pt idx="6">
                  <c:v>#N/A</c:v>
                </c:pt>
                <c:pt idx="7">
                  <c:v>3.39</c:v>
                </c:pt>
                <c:pt idx="8">
                  <c:v>#N/A</c:v>
                </c:pt>
                <c:pt idx="9">
                  <c:v>2.79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6.13</c:v>
                </c:pt>
                <c:pt idx="2">
                  <c:v>#N/A</c:v>
                </c:pt>
                <c:pt idx="3">
                  <c:v>7.69</c:v>
                </c:pt>
                <c:pt idx="4">
                  <c:v>#N/A</c:v>
                </c:pt>
                <c:pt idx="5">
                  <c:v>5.5</c:v>
                </c:pt>
                <c:pt idx="6">
                  <c:v>#N/A</c:v>
                </c:pt>
                <c:pt idx="7">
                  <c:v>6.97</c:v>
                </c:pt>
                <c:pt idx="8">
                  <c:v>#N/A</c:v>
                </c:pt>
                <c:pt idx="9">
                  <c:v>8.07</c:v>
                </c:pt>
              </c:numCache>
            </c:numRef>
          </c:val>
        </c:ser>
        <c:dLbls>
          <c:showLegendKey val="0"/>
          <c:showVal val="0"/>
          <c:showCatName val="0"/>
          <c:showSerName val="0"/>
          <c:showPercent val="0"/>
          <c:showBubbleSize val="0"/>
        </c:dLbls>
        <c:gapWidth val="150"/>
        <c:overlap val="100"/>
        <c:axId val="71279656"/>
        <c:axId val="71280048"/>
      </c:barChart>
      <c:catAx>
        <c:axId val="7127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280048"/>
        <c:crosses val="autoZero"/>
        <c:auto val="1"/>
        <c:lblAlgn val="ctr"/>
        <c:lblOffset val="100"/>
        <c:tickLblSkip val="1"/>
        <c:tickMarkSkip val="1"/>
        <c:noMultiLvlLbl val="0"/>
      </c:catAx>
      <c:valAx>
        <c:axId val="7128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279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723</c:v>
                </c:pt>
                <c:pt idx="5">
                  <c:v>731</c:v>
                </c:pt>
                <c:pt idx="8">
                  <c:v>742</c:v>
                </c:pt>
                <c:pt idx="11">
                  <c:v>774</c:v>
                </c:pt>
                <c:pt idx="14">
                  <c:v>811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52</c:v>
                </c:pt>
                <c:pt idx="6">
                  <c:v>52</c:v>
                </c:pt>
                <c:pt idx="9">
                  <c:v>52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43</c:v>
                </c:pt>
                <c:pt idx="6">
                  <c:v>40</c:v>
                </c:pt>
                <c:pt idx="9">
                  <c:v>43</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c:v>
                </c:pt>
                <c:pt idx="3">
                  <c:v>178</c:v>
                </c:pt>
                <c:pt idx="6">
                  <c:v>169</c:v>
                </c:pt>
                <c:pt idx="9">
                  <c:v>165</c:v>
                </c:pt>
                <c:pt idx="12">
                  <c:v>169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1192</c:v>
                </c:pt>
                <c:pt idx="3">
                  <c:v>1171</c:v>
                </c:pt>
                <c:pt idx="6">
                  <c:v>1100</c:v>
                </c:pt>
                <c:pt idx="9">
                  <c:v>1125</c:v>
                </c:pt>
                <c:pt idx="12">
                  <c:v>1162</c:v>
                </c:pt>
              </c:numCache>
            </c:numRef>
          </c:val>
        </c:ser>
        <c:dLbls>
          <c:showLegendKey val="0"/>
          <c:showVal val="0"/>
          <c:showCatName val="0"/>
          <c:showSerName val="0"/>
          <c:showPercent val="0"/>
          <c:showBubbleSize val="0"/>
        </c:dLbls>
        <c:gapWidth val="100"/>
        <c:overlap val="100"/>
        <c:axId val="71280832"/>
        <c:axId val="229224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722</c:v>
                </c:pt>
                <c:pt idx="2">
                  <c:v>#N/A</c:v>
                </c:pt>
                <c:pt idx="3">
                  <c:v>#N/A</c:v>
                </c:pt>
                <c:pt idx="4">
                  <c:v>713</c:v>
                </c:pt>
                <c:pt idx="5">
                  <c:v>#N/A</c:v>
                </c:pt>
                <c:pt idx="6">
                  <c:v>#N/A</c:v>
                </c:pt>
                <c:pt idx="7">
                  <c:v>619</c:v>
                </c:pt>
                <c:pt idx="8">
                  <c:v>#N/A</c:v>
                </c:pt>
                <c:pt idx="9">
                  <c:v>#N/A</c:v>
                </c:pt>
                <c:pt idx="10">
                  <c:v>611</c:v>
                </c:pt>
                <c:pt idx="11">
                  <c:v>#N/A</c:v>
                </c:pt>
                <c:pt idx="12">
                  <c:v>#N/A</c:v>
                </c:pt>
                <c:pt idx="13">
                  <c:v>617</c:v>
                </c:pt>
                <c:pt idx="14">
                  <c:v>#N/A</c:v>
                </c:pt>
              </c:numCache>
            </c:numRef>
          </c:val>
          <c:smooth val="0"/>
        </c:ser>
        <c:dLbls>
          <c:showLegendKey val="0"/>
          <c:showVal val="0"/>
          <c:showCatName val="0"/>
          <c:showSerName val="0"/>
          <c:showPercent val="0"/>
          <c:showBubbleSize val="0"/>
        </c:dLbls>
        <c:marker val="1"/>
        <c:smooth val="0"/>
        <c:axId val="71280832"/>
        <c:axId val="229224408"/>
      </c:lineChart>
      <c:catAx>
        <c:axId val="712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224408"/>
        <c:crosses val="autoZero"/>
        <c:auto val="1"/>
        <c:lblAlgn val="ctr"/>
        <c:lblOffset val="100"/>
        <c:tickLblSkip val="1"/>
        <c:tickMarkSkip val="1"/>
        <c:noMultiLvlLbl val="0"/>
      </c:catAx>
      <c:valAx>
        <c:axId val="229224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2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8351</c:v>
                </c:pt>
                <c:pt idx="5">
                  <c:v>8411</c:v>
                </c:pt>
                <c:pt idx="8">
                  <c:v>8468</c:v>
                </c:pt>
                <c:pt idx="11">
                  <c:v>8790</c:v>
                </c:pt>
                <c:pt idx="14">
                  <c:v>8972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150</c:v>
                </c:pt>
                <c:pt idx="5">
                  <c:v>136</c:v>
                </c:pt>
                <c:pt idx="8">
                  <c:v>125</c:v>
                </c:pt>
                <c:pt idx="11">
                  <c:v>111</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2825</c:v>
                </c:pt>
                <c:pt idx="5">
                  <c:v>2939</c:v>
                </c:pt>
                <c:pt idx="8">
                  <c:v>3340</c:v>
                </c:pt>
                <c:pt idx="11">
                  <c:v>3628</c:v>
                </c:pt>
                <c:pt idx="14">
                  <c:v>3571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28</c:v>
                </c:pt>
                <c:pt idx="6">
                  <c:v>14</c:v>
                </c:pt>
                <c:pt idx="9">
                  <c:v>25</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2768</c:v>
                </c:pt>
                <c:pt idx="3">
                  <c:v>2711</c:v>
                </c:pt>
                <c:pt idx="6">
                  <c:v>2652</c:v>
                </c:pt>
                <c:pt idx="9">
                  <c:v>2577</c:v>
                </c:pt>
                <c:pt idx="12">
                  <c:v>2434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357</c:v>
                </c:pt>
                <c:pt idx="3">
                  <c:v>328</c:v>
                </c:pt>
                <c:pt idx="6">
                  <c:v>345</c:v>
                </c:pt>
                <c:pt idx="9">
                  <c:v>343</c:v>
                </c:pt>
                <c:pt idx="12">
                  <c:v>362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2733</c:v>
                </c:pt>
                <c:pt idx="3">
                  <c:v>3296</c:v>
                </c:pt>
                <c:pt idx="6">
                  <c:v>3177</c:v>
                </c:pt>
                <c:pt idx="9">
                  <c:v>3174</c:v>
                </c:pt>
                <c:pt idx="12">
                  <c:v>2933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472</c:v>
                </c:pt>
                <c:pt idx="3">
                  <c:v>419</c:v>
                </c:pt>
                <c:pt idx="6">
                  <c:v>332</c:v>
                </c:pt>
                <c:pt idx="9">
                  <c:v>288</c:v>
                </c:pt>
                <c:pt idx="12">
                  <c:v>243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10950</c:v>
                </c:pt>
                <c:pt idx="3">
                  <c:v>10465</c:v>
                </c:pt>
                <c:pt idx="6">
                  <c:v>10318</c:v>
                </c:pt>
                <c:pt idx="9">
                  <c:v>10604</c:v>
                </c:pt>
                <c:pt idx="12">
                  <c:v>10611</c:v>
                </c:pt>
              </c:numCache>
            </c:numRef>
          </c:val>
        </c:ser>
        <c:dLbls>
          <c:showLegendKey val="0"/>
          <c:showVal val="0"/>
          <c:showCatName val="0"/>
          <c:showSerName val="0"/>
          <c:showPercent val="0"/>
          <c:showBubbleSize val="0"/>
        </c:dLbls>
        <c:gapWidth val="100"/>
        <c:overlap val="100"/>
        <c:axId val="229225192"/>
        <c:axId val="22922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5962</c:v>
                </c:pt>
                <c:pt idx="2">
                  <c:v>#N/A</c:v>
                </c:pt>
                <c:pt idx="3">
                  <c:v>#N/A</c:v>
                </c:pt>
                <c:pt idx="4">
                  <c:v>5761</c:v>
                </c:pt>
                <c:pt idx="5">
                  <c:v>#N/A</c:v>
                </c:pt>
                <c:pt idx="6">
                  <c:v>#N/A</c:v>
                </c:pt>
                <c:pt idx="7">
                  <c:v>4906</c:v>
                </c:pt>
                <c:pt idx="8">
                  <c:v>#N/A</c:v>
                </c:pt>
                <c:pt idx="9">
                  <c:v>#N/A</c:v>
                </c:pt>
                <c:pt idx="10">
                  <c:v>4483</c:v>
                </c:pt>
                <c:pt idx="11">
                  <c:v>#N/A</c:v>
                </c:pt>
                <c:pt idx="12">
                  <c:v>#N/A</c:v>
                </c:pt>
                <c:pt idx="13">
                  <c:v>3953</c:v>
                </c:pt>
                <c:pt idx="14">
                  <c:v>#N/A</c:v>
                </c:pt>
              </c:numCache>
            </c:numRef>
          </c:val>
          <c:smooth val="0"/>
        </c:ser>
        <c:dLbls>
          <c:showLegendKey val="0"/>
          <c:showVal val="0"/>
          <c:showCatName val="0"/>
          <c:showSerName val="0"/>
          <c:showPercent val="0"/>
          <c:showBubbleSize val="0"/>
        </c:dLbls>
        <c:marker val="1"/>
        <c:smooth val="0"/>
        <c:axId val="229225192"/>
        <c:axId val="229225584"/>
      </c:lineChart>
      <c:catAx>
        <c:axId val="2292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225584"/>
        <c:crosses val="autoZero"/>
        <c:auto val="1"/>
        <c:lblAlgn val="ctr"/>
        <c:lblOffset val="100"/>
        <c:tickLblSkip val="1"/>
        <c:tickMarkSkip val="1"/>
        <c:noMultiLvlLbl val="0"/>
      </c:catAx>
      <c:valAx>
        <c:axId val="22922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15,253
15,070
253.91
9,092,853
8,515,042
442,106
5,471,037
10,610,980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内に中心となる産業がないこと等により、財政基盤が弱く、類似団体平均を下回っている状況である。今後も投資的経費の抑制や定員管理及び給与の適正化を行い、歳出の徹底的な見直しを行うとともに、税収の徴収率向上対策を中心とす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3326</xdr:rowOff>
    </xdr:to>
    <xdr:cxnSp macro="">
      <xdr:nvCxnSpPr>
        <xdr:cNvPr id="68" name="直線コネクタ 67"/>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3326</xdr:rowOff>
    </xdr:to>
    <xdr:cxnSp macro="">
      <xdr:nvCxnSpPr>
        <xdr:cNvPr id="71" name="直線コネクタ 70"/>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4" name="直線コネクタ 73"/>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163285</xdr:rowOff>
    </xdr:to>
    <xdr:cxnSp macro="">
      <xdr:nvCxnSpPr>
        <xdr:cNvPr id="77" name="直線コネクタ 76"/>
        <xdr:cNvCxnSpPr/>
      </xdr:nvCxnSpPr>
      <xdr:spPr>
        <a:xfrm>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7" name="円/楕円 86"/>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96053</xdr:rowOff>
    </xdr:from>
    <xdr:ext cx="762000" cy="259045"/>
    <xdr:sp macro="" textlink="">
      <xdr:nvSpPr>
        <xdr:cNvPr id="88"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89" name="円/楕円 88"/>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38903</xdr:rowOff>
    </xdr:from>
    <xdr:ext cx="736600" cy="259045"/>
    <xdr:sp macro="" textlink="">
      <xdr:nvSpPr>
        <xdr:cNvPr id="90" name="テキスト ボックス 89"/>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1" name="円/楕円 90"/>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38903</xdr:rowOff>
    </xdr:from>
    <xdr:ext cx="762000" cy="259045"/>
    <xdr:sp macro="" textlink="">
      <xdr:nvSpPr>
        <xdr:cNvPr id="92" name="テキスト ボックス 91"/>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3" name="円/楕円 92"/>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4" name="テキスト ボックス 93"/>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5" name="円/楕円 94"/>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29832</xdr:rowOff>
    </xdr:from>
    <xdr:ext cx="762000" cy="259045"/>
    <xdr:sp macro="" textlink="">
      <xdr:nvSpPr>
        <xdr:cNvPr id="96" name="テキスト ボックス 95"/>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年度まで企業会計で処理していた施設を、平成</a:t>
          </a:r>
          <a:r>
            <a:rPr kumimoji="1" lang="en-US" altLang="ja-JP" sz="1300">
              <a:latin typeface="ＭＳ Ｐゴシック"/>
            </a:rPr>
            <a:t>26</a:t>
          </a:r>
          <a:r>
            <a:rPr kumimoji="1" lang="ja-JP" altLang="en-US" sz="1300">
              <a:latin typeface="ＭＳ Ｐゴシック"/>
            </a:rPr>
            <a:t>年度から指定管理施設に変更したことで、当該施設職員が普通会計職員となったため、人件費に係る経常経費充当一般財源が増加し、経常収支比率が悪化した。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12954</xdr:rowOff>
    </xdr:to>
    <xdr:cxnSp macro="">
      <xdr:nvCxnSpPr>
        <xdr:cNvPr id="129" name="直線コネクタ 128"/>
        <xdr:cNvCxnSpPr/>
      </xdr:nvCxnSpPr>
      <xdr:spPr>
        <a:xfrm>
          <a:off x="4114800" y="107081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62</xdr:row>
      <xdr:rowOff>78232</xdr:rowOff>
    </xdr:to>
    <xdr:cxnSp macro="">
      <xdr:nvCxnSpPr>
        <xdr:cNvPr id="132" name="直線コネクタ 131"/>
        <xdr:cNvCxnSpPr/>
      </xdr:nvCxnSpPr>
      <xdr:spPr>
        <a:xfrm>
          <a:off x="3225800" y="1067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70993</xdr:rowOff>
    </xdr:to>
    <xdr:cxnSp macro="">
      <xdr:nvCxnSpPr>
        <xdr:cNvPr id="135" name="直線コネクタ 134"/>
        <xdr:cNvCxnSpPr/>
      </xdr:nvCxnSpPr>
      <xdr:spPr>
        <a:xfrm flipV="1">
          <a:off x="2336800" y="106791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62</xdr:row>
      <xdr:rowOff>70993</xdr:rowOff>
    </xdr:to>
    <xdr:cxnSp macro="">
      <xdr:nvCxnSpPr>
        <xdr:cNvPr id="138" name="直線コネクタ 137"/>
        <xdr:cNvCxnSpPr/>
      </xdr:nvCxnSpPr>
      <xdr:spPr>
        <a:xfrm>
          <a:off x="1447800" y="105923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1" name="フローチャート : 判断 140"/>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2" name="テキスト ボックス 141"/>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8" name="円/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105681</xdr:rowOff>
    </xdr:from>
    <xdr:ext cx="762000" cy="259045"/>
    <xdr:sp macro="" textlink="">
      <xdr:nvSpPr>
        <xdr:cNvPr id="149"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0" name="円/楕円 149"/>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1" name="テキスト ボックス 150"/>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3" name="テキスト ボックス 152"/>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20193</xdr:rowOff>
    </xdr:from>
    <xdr:to>
      <xdr:col>3</xdr:col>
      <xdr:colOff>330200</xdr:colOff>
      <xdr:row>62</xdr:row>
      <xdr:rowOff>121793</xdr:rowOff>
    </xdr:to>
    <xdr:sp macro="" textlink="">
      <xdr:nvSpPr>
        <xdr:cNvPr id="154" name="円/楕円 153"/>
        <xdr:cNvSpPr/>
      </xdr:nvSpPr>
      <xdr:spPr>
        <a:xfrm>
          <a:off x="2286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131970</xdr:rowOff>
    </xdr:from>
    <xdr:ext cx="762000" cy="259045"/>
    <xdr:sp macro="" textlink="">
      <xdr:nvSpPr>
        <xdr:cNvPr id="155" name="テキスト ボックス 154"/>
        <xdr:cNvSpPr txBox="1"/>
      </xdr:nvSpPr>
      <xdr:spPr>
        <a:xfrm>
          <a:off x="1955800" y="104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あたりの人件費・物件費・維持補修費の合計額が類似団体平均を上回っているが、この原因は保育所や日帰り温泉施設の運営を直営で行っていることが大きく影響している。平成２６年度で日帰り温泉施設を新たに１施設、指定管理者制度を導入したが、今後も公共施設のあり方について検討し、コストの低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112006</xdr:rowOff>
    </xdr:from>
    <xdr:to>
      <xdr:col>7</xdr:col>
      <xdr:colOff>152400</xdr:colOff>
      <xdr:row>83</xdr:row>
      <xdr:rowOff>4149</xdr:rowOff>
    </xdr:to>
    <xdr:cxnSp macro="">
      <xdr:nvCxnSpPr>
        <xdr:cNvPr id="190" name="直線コネクタ 189"/>
        <xdr:cNvCxnSpPr/>
      </xdr:nvCxnSpPr>
      <xdr:spPr>
        <a:xfrm>
          <a:off x="4114800" y="14170906"/>
          <a:ext cx="8382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97321</xdr:rowOff>
    </xdr:from>
    <xdr:to>
      <xdr:col>6</xdr:col>
      <xdr:colOff>0</xdr:colOff>
      <xdr:row>82</xdr:row>
      <xdr:rowOff>112006</xdr:rowOff>
    </xdr:to>
    <xdr:cxnSp macro="">
      <xdr:nvCxnSpPr>
        <xdr:cNvPr id="193" name="直線コネクタ 192"/>
        <xdr:cNvCxnSpPr/>
      </xdr:nvCxnSpPr>
      <xdr:spPr>
        <a:xfrm>
          <a:off x="3225800" y="14156221"/>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97321</xdr:rowOff>
    </xdr:from>
    <xdr:to>
      <xdr:col>4</xdr:col>
      <xdr:colOff>482600</xdr:colOff>
      <xdr:row>82</xdr:row>
      <xdr:rowOff>117923</xdr:rowOff>
    </xdr:to>
    <xdr:cxnSp macro="">
      <xdr:nvCxnSpPr>
        <xdr:cNvPr id="196" name="直線コネクタ 195"/>
        <xdr:cNvCxnSpPr/>
      </xdr:nvCxnSpPr>
      <xdr:spPr>
        <a:xfrm flipV="1">
          <a:off x="2336800" y="14156221"/>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83855</xdr:rowOff>
    </xdr:from>
    <xdr:to>
      <xdr:col>3</xdr:col>
      <xdr:colOff>279400</xdr:colOff>
      <xdr:row>82</xdr:row>
      <xdr:rowOff>117923</xdr:rowOff>
    </xdr:to>
    <xdr:cxnSp macro="">
      <xdr:nvCxnSpPr>
        <xdr:cNvPr id="199" name="直線コネクタ 198"/>
        <xdr:cNvCxnSpPr/>
      </xdr:nvCxnSpPr>
      <xdr:spPr>
        <a:xfrm>
          <a:off x="1447800" y="14142755"/>
          <a:ext cx="8890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2" name="フローチャート : 判断 201"/>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3" name="テキスト ボックス 202"/>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124799</xdr:rowOff>
    </xdr:from>
    <xdr:to>
      <xdr:col>7</xdr:col>
      <xdr:colOff>203200</xdr:colOff>
      <xdr:row>83</xdr:row>
      <xdr:rowOff>54949</xdr:rowOff>
    </xdr:to>
    <xdr:sp macro="" textlink="">
      <xdr:nvSpPr>
        <xdr:cNvPr id="209" name="円/楕円 208"/>
        <xdr:cNvSpPr/>
      </xdr:nvSpPr>
      <xdr:spPr>
        <a:xfrm>
          <a:off x="4902200" y="141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96876</xdr:rowOff>
    </xdr:from>
    <xdr:ext cx="762000" cy="259045"/>
    <xdr:sp macro="" textlink="">
      <xdr:nvSpPr>
        <xdr:cNvPr id="210" name="人件費・物件費等の状況該当値テキスト"/>
        <xdr:cNvSpPr txBox="1"/>
      </xdr:nvSpPr>
      <xdr:spPr>
        <a:xfrm>
          <a:off x="5041900" y="141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61206</xdr:rowOff>
    </xdr:from>
    <xdr:to>
      <xdr:col>6</xdr:col>
      <xdr:colOff>50800</xdr:colOff>
      <xdr:row>82</xdr:row>
      <xdr:rowOff>162806</xdr:rowOff>
    </xdr:to>
    <xdr:sp macro="" textlink="">
      <xdr:nvSpPr>
        <xdr:cNvPr id="211" name="円/楕円 210"/>
        <xdr:cNvSpPr/>
      </xdr:nvSpPr>
      <xdr:spPr>
        <a:xfrm>
          <a:off x="4064000" y="141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147583</xdr:rowOff>
    </xdr:from>
    <xdr:ext cx="736600" cy="259045"/>
    <xdr:sp macro="" textlink="">
      <xdr:nvSpPr>
        <xdr:cNvPr id="212" name="テキスト ボックス 211"/>
        <xdr:cNvSpPr txBox="1"/>
      </xdr:nvSpPr>
      <xdr:spPr>
        <a:xfrm>
          <a:off x="3733800" y="1420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46521</xdr:rowOff>
    </xdr:from>
    <xdr:to>
      <xdr:col>4</xdr:col>
      <xdr:colOff>533400</xdr:colOff>
      <xdr:row>82</xdr:row>
      <xdr:rowOff>148121</xdr:rowOff>
    </xdr:to>
    <xdr:sp macro="" textlink="">
      <xdr:nvSpPr>
        <xdr:cNvPr id="213" name="円/楕円 212"/>
        <xdr:cNvSpPr/>
      </xdr:nvSpPr>
      <xdr:spPr>
        <a:xfrm>
          <a:off x="3175000" y="141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132898</xdr:rowOff>
    </xdr:from>
    <xdr:ext cx="762000" cy="259045"/>
    <xdr:sp macro="" textlink="">
      <xdr:nvSpPr>
        <xdr:cNvPr id="214" name="テキスト ボックス 213"/>
        <xdr:cNvSpPr txBox="1"/>
      </xdr:nvSpPr>
      <xdr:spPr>
        <a:xfrm>
          <a:off x="2844800" y="141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67123</xdr:rowOff>
    </xdr:from>
    <xdr:to>
      <xdr:col>3</xdr:col>
      <xdr:colOff>330200</xdr:colOff>
      <xdr:row>82</xdr:row>
      <xdr:rowOff>168723</xdr:rowOff>
    </xdr:to>
    <xdr:sp macro="" textlink="">
      <xdr:nvSpPr>
        <xdr:cNvPr id="215" name="円/楕円 214"/>
        <xdr:cNvSpPr/>
      </xdr:nvSpPr>
      <xdr:spPr>
        <a:xfrm>
          <a:off x="2286000" y="141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153500</xdr:rowOff>
    </xdr:from>
    <xdr:ext cx="762000" cy="259045"/>
    <xdr:sp macro="" textlink="">
      <xdr:nvSpPr>
        <xdr:cNvPr id="216" name="テキスト ボックス 215"/>
        <xdr:cNvSpPr txBox="1"/>
      </xdr:nvSpPr>
      <xdr:spPr>
        <a:xfrm>
          <a:off x="1955800" y="1421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33055</xdr:rowOff>
    </xdr:from>
    <xdr:to>
      <xdr:col>2</xdr:col>
      <xdr:colOff>127000</xdr:colOff>
      <xdr:row>82</xdr:row>
      <xdr:rowOff>134655</xdr:rowOff>
    </xdr:to>
    <xdr:sp macro="" textlink="">
      <xdr:nvSpPr>
        <xdr:cNvPr id="217" name="円/楕円 216"/>
        <xdr:cNvSpPr/>
      </xdr:nvSpPr>
      <xdr:spPr>
        <a:xfrm>
          <a:off x="1397000" y="14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144832</xdr:rowOff>
    </xdr:from>
    <xdr:ext cx="762000" cy="259045"/>
    <xdr:sp macro="" textlink="">
      <xdr:nvSpPr>
        <xdr:cNvPr id="218" name="テキスト ボックス 217"/>
        <xdr:cNvSpPr txBox="1"/>
      </xdr:nvSpPr>
      <xdr:spPr>
        <a:xfrm>
          <a:off x="1066800" y="138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町村合併以降給与構造の見直しに取り組んでいるが、類似団体平均よりも高い水準となっている。今後も更なる給与水準の適正化に努める。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70486</xdr:rowOff>
    </xdr:from>
    <xdr:to>
      <xdr:col>24</xdr:col>
      <xdr:colOff>558800</xdr:colOff>
      <xdr:row>84</xdr:row>
      <xdr:rowOff>112713</xdr:rowOff>
    </xdr:to>
    <xdr:cxnSp macro="">
      <xdr:nvCxnSpPr>
        <xdr:cNvPr id="248" name="直線コネクタ 247"/>
        <xdr:cNvCxnSpPr/>
      </xdr:nvCxnSpPr>
      <xdr:spPr>
        <a:xfrm>
          <a:off x="16179800" y="144722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70486</xdr:rowOff>
    </xdr:from>
    <xdr:to>
      <xdr:col>23</xdr:col>
      <xdr:colOff>406400</xdr:colOff>
      <xdr:row>87</xdr:row>
      <xdr:rowOff>129223</xdr:rowOff>
    </xdr:to>
    <xdr:cxnSp macro="">
      <xdr:nvCxnSpPr>
        <xdr:cNvPr id="251" name="直線コネクタ 250"/>
        <xdr:cNvCxnSpPr/>
      </xdr:nvCxnSpPr>
      <xdr:spPr>
        <a:xfrm flipV="1">
          <a:off x="15290800" y="14472286"/>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129223</xdr:rowOff>
    </xdr:from>
    <xdr:to>
      <xdr:col>22</xdr:col>
      <xdr:colOff>203200</xdr:colOff>
      <xdr:row>88</xdr:row>
      <xdr:rowOff>12064</xdr:rowOff>
    </xdr:to>
    <xdr:cxnSp macro="">
      <xdr:nvCxnSpPr>
        <xdr:cNvPr id="254" name="直線コネクタ 253"/>
        <xdr:cNvCxnSpPr/>
      </xdr:nvCxnSpPr>
      <xdr:spPr>
        <a:xfrm flipV="1">
          <a:off x="14401800" y="15045373"/>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76518</xdr:rowOff>
    </xdr:from>
    <xdr:to>
      <xdr:col>21</xdr:col>
      <xdr:colOff>0</xdr:colOff>
      <xdr:row>88</xdr:row>
      <xdr:rowOff>12064</xdr:rowOff>
    </xdr:to>
    <xdr:cxnSp macro="">
      <xdr:nvCxnSpPr>
        <xdr:cNvPr id="257" name="直線コネクタ 256"/>
        <xdr:cNvCxnSpPr/>
      </xdr:nvCxnSpPr>
      <xdr:spPr>
        <a:xfrm>
          <a:off x="13512800" y="14478318"/>
          <a:ext cx="889000" cy="6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16193</xdr:rowOff>
    </xdr:from>
    <xdr:to>
      <xdr:col>19</xdr:col>
      <xdr:colOff>533400</xdr:colOff>
      <xdr:row>83</xdr:row>
      <xdr:rowOff>117793</xdr:rowOff>
    </xdr:to>
    <xdr:sp macro="" textlink="">
      <xdr:nvSpPr>
        <xdr:cNvPr id="260" name="フローチャート : 判断 259"/>
        <xdr:cNvSpPr/>
      </xdr:nvSpPr>
      <xdr:spPr>
        <a:xfrm>
          <a:off x="13462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127970</xdr:rowOff>
    </xdr:from>
    <xdr:ext cx="762000" cy="259045"/>
    <xdr:sp macro="" textlink="">
      <xdr:nvSpPr>
        <xdr:cNvPr id="261" name="テキスト ボックス 260"/>
        <xdr:cNvSpPr txBox="1"/>
      </xdr:nvSpPr>
      <xdr:spPr>
        <a:xfrm>
          <a:off x="13131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67" name="円/楕円 266"/>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33990</xdr:rowOff>
    </xdr:from>
    <xdr:ext cx="762000" cy="259045"/>
    <xdr:sp macro="" textlink="">
      <xdr:nvSpPr>
        <xdr:cNvPr id="268" name="給与水準   （国との比較）該当値テキスト"/>
        <xdr:cNvSpPr txBox="1"/>
      </xdr:nvSpPr>
      <xdr:spPr>
        <a:xfrm>
          <a:off x="17106900" y="14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19686</xdr:rowOff>
    </xdr:from>
    <xdr:to>
      <xdr:col>23</xdr:col>
      <xdr:colOff>457200</xdr:colOff>
      <xdr:row>84</xdr:row>
      <xdr:rowOff>121286</xdr:rowOff>
    </xdr:to>
    <xdr:sp macro="" textlink="">
      <xdr:nvSpPr>
        <xdr:cNvPr id="269" name="円/楕円 268"/>
        <xdr:cNvSpPr/>
      </xdr:nvSpPr>
      <xdr:spPr>
        <a:xfrm>
          <a:off x="16129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106063</xdr:rowOff>
    </xdr:from>
    <xdr:ext cx="736600" cy="259045"/>
    <xdr:sp macro="" textlink="">
      <xdr:nvSpPr>
        <xdr:cNvPr id="270" name="テキスト ボックス 269"/>
        <xdr:cNvSpPr txBox="1"/>
      </xdr:nvSpPr>
      <xdr:spPr>
        <a:xfrm>
          <a:off x="15798800" y="1450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78423</xdr:rowOff>
    </xdr:from>
    <xdr:to>
      <xdr:col>22</xdr:col>
      <xdr:colOff>254000</xdr:colOff>
      <xdr:row>88</xdr:row>
      <xdr:rowOff>8573</xdr:rowOff>
    </xdr:to>
    <xdr:sp macro="" textlink="">
      <xdr:nvSpPr>
        <xdr:cNvPr id="271" name="円/楕円 270"/>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164800</xdr:rowOff>
    </xdr:from>
    <xdr:ext cx="762000" cy="259045"/>
    <xdr:sp macro="" textlink="">
      <xdr:nvSpPr>
        <xdr:cNvPr id="272" name="テキスト ボックス 271"/>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132714</xdr:rowOff>
    </xdr:from>
    <xdr:to>
      <xdr:col>21</xdr:col>
      <xdr:colOff>50800</xdr:colOff>
      <xdr:row>88</xdr:row>
      <xdr:rowOff>62864</xdr:rowOff>
    </xdr:to>
    <xdr:sp macro="" textlink="">
      <xdr:nvSpPr>
        <xdr:cNvPr id="273" name="円/楕円 272"/>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47641</xdr:rowOff>
    </xdr:from>
    <xdr:ext cx="762000" cy="259045"/>
    <xdr:sp macro="" textlink="">
      <xdr:nvSpPr>
        <xdr:cNvPr id="274" name="テキスト ボックス 273"/>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25718</xdr:rowOff>
    </xdr:from>
    <xdr:to>
      <xdr:col>19</xdr:col>
      <xdr:colOff>533400</xdr:colOff>
      <xdr:row>84</xdr:row>
      <xdr:rowOff>127318</xdr:rowOff>
    </xdr:to>
    <xdr:sp macro="" textlink="">
      <xdr:nvSpPr>
        <xdr:cNvPr id="275" name="円/楕円 274"/>
        <xdr:cNvSpPr/>
      </xdr:nvSpPr>
      <xdr:spPr>
        <a:xfrm>
          <a:off x="13462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112095</xdr:rowOff>
    </xdr:from>
    <xdr:ext cx="762000" cy="259045"/>
    <xdr:sp macro="" textlink="">
      <xdr:nvSpPr>
        <xdr:cNvPr id="276" name="テキスト ボックス 275"/>
        <xdr:cNvSpPr txBox="1"/>
      </xdr:nvSpPr>
      <xdr:spPr>
        <a:xfrm>
          <a:off x="131318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対して新規採用者の抑制を行ったため、職員数は減少しているものの、類似団体の平均を大きく上回っている。今後についても機構改革や指定管理者制度の導入などにより、定員管理の適正化を図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8679</xdr:rowOff>
    </xdr:from>
    <xdr:to>
      <xdr:col>24</xdr:col>
      <xdr:colOff>558800</xdr:colOff>
      <xdr:row>65</xdr:row>
      <xdr:rowOff>35489</xdr:rowOff>
    </xdr:to>
    <xdr:cxnSp macro="">
      <xdr:nvCxnSpPr>
        <xdr:cNvPr id="311" name="直線コネクタ 310"/>
        <xdr:cNvCxnSpPr/>
      </xdr:nvCxnSpPr>
      <xdr:spPr>
        <a:xfrm flipV="1">
          <a:off x="16179800" y="11152929"/>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2"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126506</xdr:rowOff>
    </xdr:from>
    <xdr:to>
      <xdr:col>23</xdr:col>
      <xdr:colOff>406400</xdr:colOff>
      <xdr:row>65</xdr:row>
      <xdr:rowOff>35489</xdr:rowOff>
    </xdr:to>
    <xdr:cxnSp macro="">
      <xdr:nvCxnSpPr>
        <xdr:cNvPr id="314" name="直線コネクタ 313"/>
        <xdr:cNvCxnSpPr/>
      </xdr:nvCxnSpPr>
      <xdr:spPr>
        <a:xfrm>
          <a:off x="15290800" y="1109930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16" name="テキスト ボックス 315"/>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126506</xdr:rowOff>
    </xdr:from>
    <xdr:to>
      <xdr:col>22</xdr:col>
      <xdr:colOff>203200</xdr:colOff>
      <xdr:row>64</xdr:row>
      <xdr:rowOff>142593</xdr:rowOff>
    </xdr:to>
    <xdr:cxnSp macro="">
      <xdr:nvCxnSpPr>
        <xdr:cNvPr id="317" name="直線コネクタ 316"/>
        <xdr:cNvCxnSpPr/>
      </xdr:nvCxnSpPr>
      <xdr:spPr>
        <a:xfrm flipV="1">
          <a:off x="14401800" y="110993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19" name="テキスト ボックス 318"/>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125165</xdr:rowOff>
    </xdr:from>
    <xdr:to>
      <xdr:col>21</xdr:col>
      <xdr:colOff>0</xdr:colOff>
      <xdr:row>64</xdr:row>
      <xdr:rowOff>142593</xdr:rowOff>
    </xdr:to>
    <xdr:cxnSp macro="">
      <xdr:nvCxnSpPr>
        <xdr:cNvPr id="320" name="直線コネクタ 319"/>
        <xdr:cNvCxnSpPr/>
      </xdr:nvCxnSpPr>
      <xdr:spPr>
        <a:xfrm>
          <a:off x="13512800" y="1109796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2" name="テキスト ボックス 321"/>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129187</xdr:rowOff>
    </xdr:from>
    <xdr:to>
      <xdr:col>19</xdr:col>
      <xdr:colOff>533400</xdr:colOff>
      <xdr:row>64</xdr:row>
      <xdr:rowOff>59337</xdr:rowOff>
    </xdr:to>
    <xdr:sp macro="" textlink="">
      <xdr:nvSpPr>
        <xdr:cNvPr id="323" name="フローチャート : 判断 322"/>
        <xdr:cNvSpPr/>
      </xdr:nvSpPr>
      <xdr:spPr>
        <a:xfrm>
          <a:off x="13462000" y="1093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69514</xdr:rowOff>
    </xdr:from>
    <xdr:ext cx="762000" cy="259045"/>
    <xdr:sp macro="" textlink="">
      <xdr:nvSpPr>
        <xdr:cNvPr id="324" name="テキスト ボックス 323"/>
        <xdr:cNvSpPr txBox="1"/>
      </xdr:nvSpPr>
      <xdr:spPr>
        <a:xfrm>
          <a:off x="13131800" y="1069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129329</xdr:rowOff>
    </xdr:from>
    <xdr:to>
      <xdr:col>24</xdr:col>
      <xdr:colOff>609600</xdr:colOff>
      <xdr:row>65</xdr:row>
      <xdr:rowOff>59479</xdr:rowOff>
    </xdr:to>
    <xdr:sp macro="" textlink="">
      <xdr:nvSpPr>
        <xdr:cNvPr id="330" name="円/楕円 329"/>
        <xdr:cNvSpPr/>
      </xdr:nvSpPr>
      <xdr:spPr>
        <a:xfrm>
          <a:off x="16967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101406</xdr:rowOff>
    </xdr:from>
    <xdr:ext cx="762000" cy="259045"/>
    <xdr:sp macro="" textlink="">
      <xdr:nvSpPr>
        <xdr:cNvPr id="331" name="定員管理の状況該当値テキスト"/>
        <xdr:cNvSpPr txBox="1"/>
      </xdr:nvSpPr>
      <xdr:spPr>
        <a:xfrm>
          <a:off x="17106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156139</xdr:rowOff>
    </xdr:from>
    <xdr:to>
      <xdr:col>23</xdr:col>
      <xdr:colOff>457200</xdr:colOff>
      <xdr:row>65</xdr:row>
      <xdr:rowOff>86289</xdr:rowOff>
    </xdr:to>
    <xdr:sp macro="" textlink="">
      <xdr:nvSpPr>
        <xdr:cNvPr id="332" name="円/楕円 331"/>
        <xdr:cNvSpPr/>
      </xdr:nvSpPr>
      <xdr:spPr>
        <a:xfrm>
          <a:off x="16129000" y="111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71066</xdr:rowOff>
    </xdr:from>
    <xdr:ext cx="736600" cy="259045"/>
    <xdr:sp macro="" textlink="">
      <xdr:nvSpPr>
        <xdr:cNvPr id="333" name="テキスト ボックス 332"/>
        <xdr:cNvSpPr txBox="1"/>
      </xdr:nvSpPr>
      <xdr:spPr>
        <a:xfrm>
          <a:off x="15798800" y="112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75706</xdr:rowOff>
    </xdr:from>
    <xdr:to>
      <xdr:col>22</xdr:col>
      <xdr:colOff>254000</xdr:colOff>
      <xdr:row>65</xdr:row>
      <xdr:rowOff>5856</xdr:rowOff>
    </xdr:to>
    <xdr:sp macro="" textlink="">
      <xdr:nvSpPr>
        <xdr:cNvPr id="334" name="円/楕円 333"/>
        <xdr:cNvSpPr/>
      </xdr:nvSpPr>
      <xdr:spPr>
        <a:xfrm>
          <a:off x="15240000" y="110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162083</xdr:rowOff>
    </xdr:from>
    <xdr:ext cx="762000" cy="259045"/>
    <xdr:sp macro="" textlink="">
      <xdr:nvSpPr>
        <xdr:cNvPr id="335" name="テキスト ボックス 334"/>
        <xdr:cNvSpPr txBox="1"/>
      </xdr:nvSpPr>
      <xdr:spPr>
        <a:xfrm>
          <a:off x="14909800" y="111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91793</xdr:rowOff>
    </xdr:from>
    <xdr:to>
      <xdr:col>21</xdr:col>
      <xdr:colOff>50800</xdr:colOff>
      <xdr:row>65</xdr:row>
      <xdr:rowOff>21943</xdr:rowOff>
    </xdr:to>
    <xdr:sp macro="" textlink="">
      <xdr:nvSpPr>
        <xdr:cNvPr id="336" name="円/楕円 335"/>
        <xdr:cNvSpPr/>
      </xdr:nvSpPr>
      <xdr:spPr>
        <a:xfrm>
          <a:off x="14351000" y="110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6720</xdr:rowOff>
    </xdr:from>
    <xdr:ext cx="762000" cy="259045"/>
    <xdr:sp macro="" textlink="">
      <xdr:nvSpPr>
        <xdr:cNvPr id="337" name="テキスト ボックス 336"/>
        <xdr:cNvSpPr txBox="1"/>
      </xdr:nvSpPr>
      <xdr:spPr>
        <a:xfrm>
          <a:off x="14020800" y="1115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74365</xdr:rowOff>
    </xdr:from>
    <xdr:to>
      <xdr:col>19</xdr:col>
      <xdr:colOff>533400</xdr:colOff>
      <xdr:row>65</xdr:row>
      <xdr:rowOff>4515</xdr:rowOff>
    </xdr:to>
    <xdr:sp macro="" textlink="">
      <xdr:nvSpPr>
        <xdr:cNvPr id="338" name="円/楕円 337"/>
        <xdr:cNvSpPr/>
      </xdr:nvSpPr>
      <xdr:spPr>
        <a:xfrm>
          <a:off x="13462000" y="110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160742</xdr:rowOff>
    </xdr:from>
    <xdr:ext cx="762000" cy="259045"/>
    <xdr:sp macro="" textlink="">
      <xdr:nvSpPr>
        <xdr:cNvPr id="339" name="テキスト ボックス 338"/>
        <xdr:cNvSpPr txBox="1"/>
      </xdr:nvSpPr>
      <xdr:spPr>
        <a:xfrm>
          <a:off x="13131800" y="1113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改善はされているが、類似団体と比較すると依然として高い水準にある。今後も地方債に財源を依存する事業の見直しを行い、新規発行地方債の抑制に努める。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49530</xdr:rowOff>
    </xdr:to>
    <xdr:cxnSp macro="">
      <xdr:nvCxnSpPr>
        <xdr:cNvPr id="373" name="直線コネクタ 372"/>
        <xdr:cNvCxnSpPr/>
      </xdr:nvCxnSpPr>
      <xdr:spPr>
        <a:xfrm flipV="1">
          <a:off x="16179800" y="72102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97790</xdr:rowOff>
    </xdr:to>
    <xdr:cxnSp macro="">
      <xdr:nvCxnSpPr>
        <xdr:cNvPr id="376" name="直線コネクタ 375"/>
        <xdr:cNvCxnSpPr/>
      </xdr:nvCxnSpPr>
      <xdr:spPr>
        <a:xfrm flipV="1">
          <a:off x="15290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78" name="テキスト ボックス 37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38946</xdr:rowOff>
    </xdr:to>
    <xdr:cxnSp macro="">
      <xdr:nvCxnSpPr>
        <xdr:cNvPr id="379" name="直線コネクタ 378"/>
        <xdr:cNvCxnSpPr/>
      </xdr:nvCxnSpPr>
      <xdr:spPr>
        <a:xfrm flipV="1">
          <a:off x="14401800" y="72986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1" name="テキスト ボックス 38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43</xdr:row>
      <xdr:rowOff>143510</xdr:rowOff>
    </xdr:to>
    <xdr:cxnSp macro="">
      <xdr:nvCxnSpPr>
        <xdr:cNvPr id="382" name="直線コネクタ 381"/>
        <xdr:cNvCxnSpPr/>
      </xdr:nvCxnSpPr>
      <xdr:spPr>
        <a:xfrm flipV="1">
          <a:off x="13512800" y="74112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4" name="テキスト ボックス 383"/>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85" name="フローチャート : 判断 384"/>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86" name="テキスト ボックス 385"/>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2" name="円/楕円 391"/>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393"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4" name="円/楕円 39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5" name="テキスト ボックス 39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6" name="円/楕円 395"/>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7" name="テキスト ボックス 396"/>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398" name="円/楕円 397"/>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9" name="テキスト ボックス 398"/>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0" name="円/楕円 39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1" name="テキスト ボックス 40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改善はされているが依然として類似団体の中でも高い水準に位置している。この主な原因は、教育施設や道路改良などのインフラ整備に係る地方債残高や、公営企業債等繰入見込額が多額となっているためである。今後も引き続き新規発行債の抑制に努めるとともに、財政調整基金等の積立を積極的に行い、将来負担を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116180</xdr:rowOff>
    </xdr:from>
    <xdr:to>
      <xdr:col>24</xdr:col>
      <xdr:colOff>558800</xdr:colOff>
      <xdr:row>16</xdr:row>
      <xdr:rowOff>157683</xdr:rowOff>
    </xdr:to>
    <xdr:cxnSp macro="">
      <xdr:nvCxnSpPr>
        <xdr:cNvPr id="433" name="直線コネクタ 432"/>
        <xdr:cNvCxnSpPr/>
      </xdr:nvCxnSpPr>
      <xdr:spPr>
        <a:xfrm flipV="1">
          <a:off x="16179800" y="2859380"/>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157683</xdr:rowOff>
    </xdr:from>
    <xdr:to>
      <xdr:col>23</xdr:col>
      <xdr:colOff>406400</xdr:colOff>
      <xdr:row>17</xdr:row>
      <xdr:rowOff>17120</xdr:rowOff>
    </xdr:to>
    <xdr:cxnSp macro="">
      <xdr:nvCxnSpPr>
        <xdr:cNvPr id="436" name="直線コネクタ 435"/>
        <xdr:cNvCxnSpPr/>
      </xdr:nvCxnSpPr>
      <xdr:spPr>
        <a:xfrm flipV="1">
          <a:off x="15290800" y="2900883"/>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17120</xdr:rowOff>
    </xdr:from>
    <xdr:to>
      <xdr:col>22</xdr:col>
      <xdr:colOff>203200</xdr:colOff>
      <xdr:row>17</xdr:row>
      <xdr:rowOff>111709</xdr:rowOff>
    </xdr:to>
    <xdr:cxnSp macro="">
      <xdr:nvCxnSpPr>
        <xdr:cNvPr id="439" name="直線コネクタ 438"/>
        <xdr:cNvCxnSpPr/>
      </xdr:nvCxnSpPr>
      <xdr:spPr>
        <a:xfrm flipV="1">
          <a:off x="14401800" y="2931770"/>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111709</xdr:rowOff>
    </xdr:from>
    <xdr:to>
      <xdr:col>21</xdr:col>
      <xdr:colOff>0</xdr:colOff>
      <xdr:row>17</xdr:row>
      <xdr:rowOff>118466</xdr:rowOff>
    </xdr:to>
    <xdr:cxnSp macro="">
      <xdr:nvCxnSpPr>
        <xdr:cNvPr id="442" name="直線コネクタ 441"/>
        <xdr:cNvCxnSpPr/>
      </xdr:nvCxnSpPr>
      <xdr:spPr>
        <a:xfrm flipV="1">
          <a:off x="13512800" y="302635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45" name="フローチャート : 判断 444"/>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66514</xdr:rowOff>
    </xdr:from>
    <xdr:ext cx="762000" cy="259045"/>
    <xdr:sp macro="" textlink="">
      <xdr:nvSpPr>
        <xdr:cNvPr id="446" name="テキスト ボックス 445"/>
        <xdr:cNvSpPr txBox="1"/>
      </xdr:nvSpPr>
      <xdr:spPr>
        <a:xfrm>
          <a:off x="13131800" y="26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65380</xdr:rowOff>
    </xdr:from>
    <xdr:to>
      <xdr:col>24</xdr:col>
      <xdr:colOff>609600</xdr:colOff>
      <xdr:row>16</xdr:row>
      <xdr:rowOff>166980</xdr:rowOff>
    </xdr:to>
    <xdr:sp macro="" textlink="">
      <xdr:nvSpPr>
        <xdr:cNvPr id="452" name="円/楕円 451"/>
        <xdr:cNvSpPr/>
      </xdr:nvSpPr>
      <xdr:spPr>
        <a:xfrm>
          <a:off x="169672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37457</xdr:rowOff>
    </xdr:from>
    <xdr:ext cx="762000" cy="259045"/>
    <xdr:sp macro="" textlink="">
      <xdr:nvSpPr>
        <xdr:cNvPr id="453" name="将来負担の状況該当値テキスト"/>
        <xdr:cNvSpPr txBox="1"/>
      </xdr:nvSpPr>
      <xdr:spPr>
        <a:xfrm>
          <a:off x="17106900" y="27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106883</xdr:rowOff>
    </xdr:from>
    <xdr:to>
      <xdr:col>23</xdr:col>
      <xdr:colOff>457200</xdr:colOff>
      <xdr:row>17</xdr:row>
      <xdr:rowOff>37033</xdr:rowOff>
    </xdr:to>
    <xdr:sp macro="" textlink="">
      <xdr:nvSpPr>
        <xdr:cNvPr id="454" name="円/楕円 453"/>
        <xdr:cNvSpPr/>
      </xdr:nvSpPr>
      <xdr:spPr>
        <a:xfrm>
          <a:off x="16129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21810</xdr:rowOff>
    </xdr:from>
    <xdr:ext cx="736600" cy="259045"/>
    <xdr:sp macro="" textlink="">
      <xdr:nvSpPr>
        <xdr:cNvPr id="455" name="テキスト ボックス 454"/>
        <xdr:cNvSpPr txBox="1"/>
      </xdr:nvSpPr>
      <xdr:spPr>
        <a:xfrm>
          <a:off x="15798800" y="29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137770</xdr:rowOff>
    </xdr:from>
    <xdr:to>
      <xdr:col>22</xdr:col>
      <xdr:colOff>254000</xdr:colOff>
      <xdr:row>17</xdr:row>
      <xdr:rowOff>67920</xdr:rowOff>
    </xdr:to>
    <xdr:sp macro="" textlink="">
      <xdr:nvSpPr>
        <xdr:cNvPr id="456" name="円/楕円 455"/>
        <xdr:cNvSpPr/>
      </xdr:nvSpPr>
      <xdr:spPr>
        <a:xfrm>
          <a:off x="15240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52697</xdr:rowOff>
    </xdr:from>
    <xdr:ext cx="762000" cy="259045"/>
    <xdr:sp macro="" textlink="">
      <xdr:nvSpPr>
        <xdr:cNvPr id="457" name="テキスト ボックス 456"/>
        <xdr:cNvSpPr txBox="1"/>
      </xdr:nvSpPr>
      <xdr:spPr>
        <a:xfrm>
          <a:off x="14909800" y="29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60909</xdr:rowOff>
    </xdr:from>
    <xdr:to>
      <xdr:col>21</xdr:col>
      <xdr:colOff>50800</xdr:colOff>
      <xdr:row>17</xdr:row>
      <xdr:rowOff>162509</xdr:rowOff>
    </xdr:to>
    <xdr:sp macro="" textlink="">
      <xdr:nvSpPr>
        <xdr:cNvPr id="458" name="円/楕円 457"/>
        <xdr:cNvSpPr/>
      </xdr:nvSpPr>
      <xdr:spPr>
        <a:xfrm>
          <a:off x="14351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147286</xdr:rowOff>
    </xdr:from>
    <xdr:ext cx="762000" cy="259045"/>
    <xdr:sp macro="" textlink="">
      <xdr:nvSpPr>
        <xdr:cNvPr id="459" name="テキスト ボックス 458"/>
        <xdr:cNvSpPr txBox="1"/>
      </xdr:nvSpPr>
      <xdr:spPr>
        <a:xfrm>
          <a:off x="14020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67666</xdr:rowOff>
    </xdr:from>
    <xdr:to>
      <xdr:col>19</xdr:col>
      <xdr:colOff>533400</xdr:colOff>
      <xdr:row>17</xdr:row>
      <xdr:rowOff>169266</xdr:rowOff>
    </xdr:to>
    <xdr:sp macro="" textlink="">
      <xdr:nvSpPr>
        <xdr:cNvPr id="460" name="円/楕円 459"/>
        <xdr:cNvSpPr/>
      </xdr:nvSpPr>
      <xdr:spPr>
        <a:xfrm>
          <a:off x="13462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154043</xdr:rowOff>
    </xdr:from>
    <xdr:ext cx="762000" cy="259045"/>
    <xdr:sp macro="" textlink="">
      <xdr:nvSpPr>
        <xdr:cNvPr id="461" name="テキスト ボックス 460"/>
        <xdr:cNvSpPr txBox="1"/>
      </xdr:nvSpPr>
      <xdr:spPr>
        <a:xfrm>
          <a:off x="13131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15,253
15,070
253.91
9,092,853
8,515,042
442,106
5,471,037
10,610,980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年度まで企業会計で処理していた施設を、平成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年度から指定管理施設に変更</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たことで、当該施設職員が普通会計職員となったため、人件費に係る経常経費充当一般財源が増加し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49276</xdr:rowOff>
    </xdr:to>
    <xdr:cxnSp macro="">
      <xdr:nvCxnSpPr>
        <xdr:cNvPr id="62" name="直線コネクタ 61"/>
        <xdr:cNvCxnSpPr/>
      </xdr:nvCxnSpPr>
      <xdr:spPr>
        <a:xfrm>
          <a:off x="3987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3556</xdr:rowOff>
    </xdr:to>
    <xdr:cxnSp macro="">
      <xdr:nvCxnSpPr>
        <xdr:cNvPr id="65" name="直線コネクタ 64"/>
        <xdr:cNvCxnSpPr/>
      </xdr:nvCxnSpPr>
      <xdr:spPr>
        <a:xfrm flipV="1">
          <a:off x="3098800" y="6436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26416</xdr:rowOff>
    </xdr:to>
    <xdr:cxnSp macro="">
      <xdr:nvCxnSpPr>
        <xdr:cNvPr id="68" name="直線コネクタ 67"/>
        <xdr:cNvCxnSpPr/>
      </xdr:nvCxnSpPr>
      <xdr:spPr>
        <a:xfrm flipV="1">
          <a:off x="2209800" y="6518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38</xdr:row>
      <xdr:rowOff>26416</xdr:rowOff>
    </xdr:to>
    <xdr:cxnSp macro="">
      <xdr:nvCxnSpPr>
        <xdr:cNvPr id="71" name="直線コネクタ 70"/>
        <xdr:cNvCxnSpPr/>
      </xdr:nvCxnSpPr>
      <xdr:spPr>
        <a:xfrm>
          <a:off x="1320800" y="6468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1" name="円/楕円 80"/>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2"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3" name="円/楕円 82"/>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4" name="テキスト ボックス 83"/>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5" name="円/楕円 84"/>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6" name="テキスト ボックス 85"/>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7" name="円/楕円 86"/>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88" name="テキスト ボックス 87"/>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89" name="円/楕円 88"/>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0" name="テキスト ボックス 89"/>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物件費に係る経常経費は類似団体平均とほぼ同値となっている。今後も突出することの無いよう注視していく。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15</xdr:row>
      <xdr:rowOff>144962</xdr:rowOff>
    </xdr:to>
    <xdr:cxnSp macro="">
      <xdr:nvCxnSpPr>
        <xdr:cNvPr id="125" name="直線コネクタ 124"/>
        <xdr:cNvCxnSpPr/>
      </xdr:nvCxnSpPr>
      <xdr:spPr>
        <a:xfrm>
          <a:off x="15671800" y="2677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105773</xdr:rowOff>
    </xdr:to>
    <xdr:cxnSp macro="">
      <xdr:nvCxnSpPr>
        <xdr:cNvPr id="128" name="直線コネクタ 127"/>
        <xdr:cNvCxnSpPr/>
      </xdr:nvCxnSpPr>
      <xdr:spPr>
        <a:xfrm>
          <a:off x="14782800" y="26252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14333</xdr:rowOff>
    </xdr:from>
    <xdr:to>
      <xdr:col>21</xdr:col>
      <xdr:colOff>361950</xdr:colOff>
      <xdr:row>15</xdr:row>
      <xdr:rowOff>53521</xdr:rowOff>
    </xdr:to>
    <xdr:cxnSp macro="">
      <xdr:nvCxnSpPr>
        <xdr:cNvPr id="131" name="直線コネクタ 130"/>
        <xdr:cNvCxnSpPr/>
      </xdr:nvCxnSpPr>
      <xdr:spPr>
        <a:xfrm>
          <a:off x="13893800" y="258608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14333</xdr:rowOff>
    </xdr:to>
    <xdr:cxnSp macro="">
      <xdr:nvCxnSpPr>
        <xdr:cNvPr id="134" name="直線コネクタ 133"/>
        <xdr:cNvCxnSpPr/>
      </xdr:nvCxnSpPr>
      <xdr:spPr>
        <a:xfrm>
          <a:off x="13004800" y="25273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37" name="フローチャート : 判断 136"/>
        <xdr:cNvSpPr/>
      </xdr:nvSpPr>
      <xdr:spPr>
        <a:xfrm>
          <a:off x="12954000" y="25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49910</xdr:rowOff>
    </xdr:from>
    <xdr:ext cx="762000" cy="259045"/>
    <xdr:sp macro="" textlink="">
      <xdr:nvSpPr>
        <xdr:cNvPr id="138" name="テキスト ボックス 137"/>
        <xdr:cNvSpPr txBox="1"/>
      </xdr:nvSpPr>
      <xdr:spPr>
        <a:xfrm>
          <a:off x="12623800" y="26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4" name="円/楕円 143"/>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5" name="物件費該当値テキスト"/>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46" name="円/楕円 145"/>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47" name="テキスト ボックス 146"/>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48" name="円/楕円 147"/>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49" name="テキスト ボックス 148"/>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134983</xdr:rowOff>
    </xdr:from>
    <xdr:to>
      <xdr:col>20</xdr:col>
      <xdr:colOff>209550</xdr:colOff>
      <xdr:row>15</xdr:row>
      <xdr:rowOff>65133</xdr:rowOff>
    </xdr:to>
    <xdr:sp macro="" textlink="">
      <xdr:nvSpPr>
        <xdr:cNvPr id="150" name="円/楕円 149"/>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75310</xdr:rowOff>
    </xdr:from>
    <xdr:ext cx="762000" cy="259045"/>
    <xdr:sp macro="" textlink="">
      <xdr:nvSpPr>
        <xdr:cNvPr id="151" name="テキスト ボックス 150"/>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類似団体平均と比較して、扶助費に係る経常経費は低くなっている。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102507</xdr:rowOff>
    </xdr:to>
    <xdr:cxnSp macro="">
      <xdr:nvCxnSpPr>
        <xdr:cNvPr id="188" name="直線コネクタ 187"/>
        <xdr:cNvCxnSpPr/>
      </xdr:nvCxnSpPr>
      <xdr:spPr>
        <a:xfrm>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118835</xdr:rowOff>
    </xdr:to>
    <xdr:cxnSp macro="">
      <xdr:nvCxnSpPr>
        <xdr:cNvPr id="191" name="直線コネクタ 190"/>
        <xdr:cNvCxnSpPr/>
      </xdr:nvCxnSpPr>
      <xdr:spPr>
        <a:xfrm flipV="1">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4" name="直線コネクタ 193"/>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135165</xdr:rowOff>
    </xdr:to>
    <xdr:cxnSp macro="">
      <xdr:nvCxnSpPr>
        <xdr:cNvPr id="197" name="直線コネクタ 196"/>
        <xdr:cNvCxnSpPr/>
      </xdr:nvCxnSpPr>
      <xdr:spPr>
        <a:xfrm>
          <a:off x="1320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0" name="フローチャート : 判断 199"/>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1" name="テキスト ボックス 200"/>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7" name="円/楕円 206"/>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8"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9" name="円/楕円 208"/>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0" name="テキスト ボックス 209"/>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1" name="円/楕円 210"/>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2" name="テキスト ボックス 211"/>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3" name="円/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5" name="円/楕円 214"/>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6" name="テキスト ボックス 215"/>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公営企業会計に対する公債費繰出や赤字補てん繰出も増加傾向にある。公営企業会計にあっては独立採算の原則に則り、料金の適正化を図りつつ普通会計への負担軽減に努める。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140716</xdr:rowOff>
    </xdr:to>
    <xdr:cxnSp macro="">
      <xdr:nvCxnSpPr>
        <xdr:cNvPr id="246" name="直線コネクタ 245"/>
        <xdr:cNvCxnSpPr/>
      </xdr:nvCxnSpPr>
      <xdr:spPr>
        <a:xfrm>
          <a:off x="15671800" y="9723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122428</xdr:rowOff>
    </xdr:to>
    <xdr:cxnSp macro="">
      <xdr:nvCxnSpPr>
        <xdr:cNvPr id="249" name="直線コネクタ 248"/>
        <xdr:cNvCxnSpPr/>
      </xdr:nvCxnSpPr>
      <xdr:spPr>
        <a:xfrm>
          <a:off x="14782800" y="9682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90424</xdr:rowOff>
    </xdr:to>
    <xdr:cxnSp macro="">
      <xdr:nvCxnSpPr>
        <xdr:cNvPr id="252" name="直線コネクタ 251"/>
        <xdr:cNvCxnSpPr/>
      </xdr:nvCxnSpPr>
      <xdr:spPr>
        <a:xfrm flipV="1">
          <a:off x="13893800" y="9682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90424</xdr:rowOff>
    </xdr:to>
    <xdr:cxnSp macro="">
      <xdr:nvCxnSpPr>
        <xdr:cNvPr id="255" name="直線コネクタ 254"/>
        <xdr:cNvCxnSpPr/>
      </xdr:nvCxnSpPr>
      <xdr:spPr>
        <a:xfrm>
          <a:off x="13004800" y="9645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58" name="フローチャート : 判断 257"/>
        <xdr:cNvSpPr/>
      </xdr:nvSpPr>
      <xdr:spPr>
        <a:xfrm>
          <a:off x="129540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59" name="テキスト ボックス 258"/>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5" name="円/楕円 264"/>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66"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7" name="円/楕円 266"/>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8" name="テキスト ボックス 267"/>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9" name="円/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71" name="円/楕円 270"/>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72" name="テキスト ボックス 271"/>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3" name="円/楕円 272"/>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74" name="テキスト ボックス 273"/>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補助費等に係る経常経費は類似団体平均を若干上回っている状況である。これは清掃業務や消防業務など一部事務組合に対する負担金が多額であることが原因といえる。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65278</xdr:rowOff>
    </xdr:to>
    <xdr:cxnSp macro="">
      <xdr:nvCxnSpPr>
        <xdr:cNvPr id="304" name="直線コネクタ 303"/>
        <xdr:cNvCxnSpPr/>
      </xdr:nvCxnSpPr>
      <xdr:spPr>
        <a:xfrm flipV="1">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65278</xdr:rowOff>
    </xdr:to>
    <xdr:cxnSp macro="">
      <xdr:nvCxnSpPr>
        <xdr:cNvPr id="307" name="直線コネクタ 306"/>
        <xdr:cNvCxnSpPr/>
      </xdr:nvCxnSpPr>
      <xdr:spPr>
        <a:xfrm>
          <a:off x="14782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14986</xdr:rowOff>
    </xdr:to>
    <xdr:cxnSp macro="">
      <xdr:nvCxnSpPr>
        <xdr:cNvPr id="310" name="直線コネクタ 309"/>
        <xdr:cNvCxnSpPr/>
      </xdr:nvCxnSpPr>
      <xdr:spPr>
        <a:xfrm>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168148</xdr:rowOff>
    </xdr:to>
    <xdr:cxnSp macro="">
      <xdr:nvCxnSpPr>
        <xdr:cNvPr id="313" name="直線コネクタ 312"/>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6" name="フローチャート : 判断 31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7" name="テキスト ボックス 31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3" name="円/楕円 322"/>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4"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5" name="円/楕円 324"/>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6" name="テキスト ボックス 325"/>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7" name="円/楕円 326"/>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8" name="テキスト ボックス 32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9" name="円/楕円 328"/>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0" name="テキスト ボックス 32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1" name="円/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2" name="テキスト ボックス 33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公債費に係る経常経費は類似団体平均とほぼ同値となっているが、群馬県平均値を上回っている状況である。今後も引き続き新規発行債の抑制に努める。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76708</xdr:rowOff>
    </xdr:to>
    <xdr:cxnSp macro="">
      <xdr:nvCxnSpPr>
        <xdr:cNvPr id="362" name="直線コネクタ 361"/>
        <xdr:cNvCxnSpPr/>
      </xdr:nvCxnSpPr>
      <xdr:spPr>
        <a:xfrm>
          <a:off x="3987800" y="134040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30987</xdr:rowOff>
    </xdr:to>
    <xdr:cxnSp macro="">
      <xdr:nvCxnSpPr>
        <xdr:cNvPr id="365" name="直線コネクタ 364"/>
        <xdr:cNvCxnSpPr/>
      </xdr:nvCxnSpPr>
      <xdr:spPr>
        <a:xfrm>
          <a:off x="3098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62992</xdr:rowOff>
    </xdr:to>
    <xdr:cxnSp macro="">
      <xdr:nvCxnSpPr>
        <xdr:cNvPr id="368" name="直線コネクタ 367"/>
        <xdr:cNvCxnSpPr/>
      </xdr:nvCxnSpPr>
      <xdr:spPr>
        <a:xfrm flipV="1">
          <a:off x="2209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62992</xdr:rowOff>
    </xdr:to>
    <xdr:cxnSp macro="">
      <xdr:nvCxnSpPr>
        <xdr:cNvPr id="371" name="直線コネクタ 370"/>
        <xdr:cNvCxnSpPr/>
      </xdr:nvCxnSpPr>
      <xdr:spPr>
        <a:xfrm>
          <a:off x="1320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4" name="フローチャート : 判断 37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5" name="テキスト ボックス 37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1" name="円/楕円 380"/>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2"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3" name="円/楕円 382"/>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4" name="テキスト ボックス 383"/>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5" name="円/楕円 38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6" name="テキスト ボックス 385"/>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7" name="円/楕円 386"/>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8" name="テキスト ボックス 387"/>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9" name="円/楕円 38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0" name="テキスト ボックス 389"/>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公債費以外の経常収支は類似団体平均とほぼ同値となっている。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142239</xdr:rowOff>
    </xdr:to>
    <xdr:cxnSp macro="">
      <xdr:nvCxnSpPr>
        <xdr:cNvPr id="423" name="直線コネクタ 422"/>
        <xdr:cNvCxnSpPr/>
      </xdr:nvCxnSpPr>
      <xdr:spPr>
        <a:xfrm>
          <a:off x="15671800" y="132143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12700</xdr:rowOff>
    </xdr:to>
    <xdr:cxnSp macro="">
      <xdr:nvCxnSpPr>
        <xdr:cNvPr id="426" name="直線コネクタ 425"/>
        <xdr:cNvCxnSpPr/>
      </xdr:nvCxnSpPr>
      <xdr:spPr>
        <a:xfrm>
          <a:off x="14782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76</xdr:row>
      <xdr:rowOff>153670</xdr:rowOff>
    </xdr:to>
    <xdr:cxnSp macro="">
      <xdr:nvCxnSpPr>
        <xdr:cNvPr id="429" name="直線コネクタ 428"/>
        <xdr:cNvCxnSpPr/>
      </xdr:nvCxnSpPr>
      <xdr:spPr>
        <a:xfrm>
          <a:off x="13893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146050</xdr:rowOff>
    </xdr:to>
    <xdr:cxnSp macro="">
      <xdr:nvCxnSpPr>
        <xdr:cNvPr id="432" name="直線コネクタ 431"/>
        <xdr:cNvCxnSpPr/>
      </xdr:nvCxnSpPr>
      <xdr:spPr>
        <a:xfrm>
          <a:off x="13004800" y="130086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5" name="フローチャート : 判断 43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6" name="テキスト ボックス 435"/>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2" name="円/楕円 441"/>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3"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4" name="円/楕円 443"/>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5" name="テキスト ボックス 444"/>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6" name="円/楕円 445"/>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47" name="テキスト ボックス 446"/>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8" name="円/楕円 447"/>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49" name="テキスト ボックス 448"/>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0" name="円/楕円 449"/>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1" name="テキスト ボックス 450"/>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群馬県東吾妻町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39954</xdr:rowOff>
    </xdr:from>
    <xdr:to>
      <xdr:col>4</xdr:col>
      <xdr:colOff>1117600</xdr:colOff>
      <xdr:row>15</xdr:row>
      <xdr:rowOff>138671</xdr:rowOff>
    </xdr:to>
    <xdr:cxnSp macro="">
      <xdr:nvCxnSpPr>
        <xdr:cNvPr id="50" name="直線コネクタ 49"/>
        <xdr:cNvCxnSpPr/>
      </xdr:nvCxnSpPr>
      <xdr:spPr bwMode="auto">
        <a:xfrm flipV="1">
          <a:off x="5003800" y="2659329"/>
          <a:ext cx="647700" cy="9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123800</xdr:rowOff>
    </xdr:from>
    <xdr:to>
      <xdr:col>4</xdr:col>
      <xdr:colOff>469900</xdr:colOff>
      <xdr:row>15</xdr:row>
      <xdr:rowOff>138671</xdr:rowOff>
    </xdr:to>
    <xdr:cxnSp macro="">
      <xdr:nvCxnSpPr>
        <xdr:cNvPr id="53" name="直線コネクタ 52"/>
        <xdr:cNvCxnSpPr/>
      </xdr:nvCxnSpPr>
      <xdr:spPr bwMode="auto">
        <a:xfrm>
          <a:off x="4305300" y="2743175"/>
          <a:ext cx="698500" cy="1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63830</xdr:rowOff>
    </xdr:from>
    <xdr:to>
      <xdr:col>3</xdr:col>
      <xdr:colOff>904875</xdr:colOff>
      <xdr:row>15</xdr:row>
      <xdr:rowOff>123800</xdr:rowOff>
    </xdr:to>
    <xdr:cxnSp macro="">
      <xdr:nvCxnSpPr>
        <xdr:cNvPr id="56" name="直線コネクタ 55"/>
        <xdr:cNvCxnSpPr/>
      </xdr:nvCxnSpPr>
      <xdr:spPr bwMode="auto">
        <a:xfrm>
          <a:off x="3606800" y="268320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63830</xdr:rowOff>
    </xdr:from>
    <xdr:to>
      <xdr:col>3</xdr:col>
      <xdr:colOff>206375</xdr:colOff>
      <xdr:row>15</xdr:row>
      <xdr:rowOff>121857</xdr:rowOff>
    </xdr:to>
    <xdr:cxnSp macro="">
      <xdr:nvCxnSpPr>
        <xdr:cNvPr id="59" name="直線コネクタ 58"/>
        <xdr:cNvCxnSpPr/>
      </xdr:nvCxnSpPr>
      <xdr:spPr bwMode="auto">
        <a:xfrm flipV="1">
          <a:off x="2908300" y="2683205"/>
          <a:ext cx="698500" cy="5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44412</xdr:rowOff>
    </xdr:from>
    <xdr:to>
      <xdr:col>2</xdr:col>
      <xdr:colOff>692150</xdr:colOff>
      <xdr:row>16</xdr:row>
      <xdr:rowOff>146012</xdr:rowOff>
    </xdr:to>
    <xdr:sp macro="" textlink="">
      <xdr:nvSpPr>
        <xdr:cNvPr id="62" name="フローチャート : 判断 61"/>
        <xdr:cNvSpPr/>
      </xdr:nvSpPr>
      <xdr:spPr bwMode="auto">
        <a:xfrm>
          <a:off x="2857500" y="2835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130789</xdr:rowOff>
    </xdr:from>
    <xdr:ext cx="762000" cy="259045"/>
    <xdr:sp macro="" textlink="">
      <xdr:nvSpPr>
        <xdr:cNvPr id="63" name="テキスト ボックス 62"/>
        <xdr:cNvSpPr txBox="1"/>
      </xdr:nvSpPr>
      <xdr:spPr>
        <a:xfrm>
          <a:off x="2527300" y="292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160604</xdr:rowOff>
    </xdr:from>
    <xdr:to>
      <xdr:col>5</xdr:col>
      <xdr:colOff>34925</xdr:colOff>
      <xdr:row>15</xdr:row>
      <xdr:rowOff>90754</xdr:rowOff>
    </xdr:to>
    <xdr:sp macro="" textlink="">
      <xdr:nvSpPr>
        <xdr:cNvPr id="69" name="円/楕円 68"/>
        <xdr:cNvSpPr/>
      </xdr:nvSpPr>
      <xdr:spPr bwMode="auto">
        <a:xfrm>
          <a:off x="5600700" y="260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5681</xdr:rowOff>
    </xdr:from>
    <xdr:ext cx="762000" cy="259045"/>
    <xdr:sp macro="" textlink="">
      <xdr:nvSpPr>
        <xdr:cNvPr id="70" name="人口1人当たり決算額の推移該当値テキスト130"/>
        <xdr:cNvSpPr txBox="1"/>
      </xdr:nvSpPr>
      <xdr:spPr>
        <a:xfrm>
          <a:off x="5740400" y="245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87871</xdr:rowOff>
    </xdr:from>
    <xdr:to>
      <xdr:col>4</xdr:col>
      <xdr:colOff>520700</xdr:colOff>
      <xdr:row>16</xdr:row>
      <xdr:rowOff>18021</xdr:rowOff>
    </xdr:to>
    <xdr:sp macro="" textlink="">
      <xdr:nvSpPr>
        <xdr:cNvPr id="71" name="円/楕円 70"/>
        <xdr:cNvSpPr/>
      </xdr:nvSpPr>
      <xdr:spPr bwMode="auto">
        <a:xfrm>
          <a:off x="4953000" y="27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28198</xdr:rowOff>
    </xdr:from>
    <xdr:ext cx="736600" cy="259045"/>
    <xdr:sp macro="" textlink="">
      <xdr:nvSpPr>
        <xdr:cNvPr id="72" name="テキスト ボックス 71"/>
        <xdr:cNvSpPr txBox="1"/>
      </xdr:nvSpPr>
      <xdr:spPr>
        <a:xfrm>
          <a:off x="4622800" y="247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73000</xdr:rowOff>
    </xdr:from>
    <xdr:to>
      <xdr:col>3</xdr:col>
      <xdr:colOff>955675</xdr:colOff>
      <xdr:row>16</xdr:row>
      <xdr:rowOff>3150</xdr:rowOff>
    </xdr:to>
    <xdr:sp macro="" textlink="">
      <xdr:nvSpPr>
        <xdr:cNvPr id="73" name="円/楕円 72"/>
        <xdr:cNvSpPr/>
      </xdr:nvSpPr>
      <xdr:spPr bwMode="auto">
        <a:xfrm>
          <a:off x="4254500" y="26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13327</xdr:rowOff>
    </xdr:from>
    <xdr:ext cx="762000" cy="259045"/>
    <xdr:sp macro="" textlink="">
      <xdr:nvSpPr>
        <xdr:cNvPr id="74" name="テキスト ボックス 73"/>
        <xdr:cNvSpPr txBox="1"/>
      </xdr:nvSpPr>
      <xdr:spPr>
        <a:xfrm>
          <a:off x="3924300" y="24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13030</xdr:rowOff>
    </xdr:from>
    <xdr:to>
      <xdr:col>3</xdr:col>
      <xdr:colOff>257175</xdr:colOff>
      <xdr:row>15</xdr:row>
      <xdr:rowOff>114630</xdr:rowOff>
    </xdr:to>
    <xdr:sp macro="" textlink="">
      <xdr:nvSpPr>
        <xdr:cNvPr id="75" name="円/楕円 74"/>
        <xdr:cNvSpPr/>
      </xdr:nvSpPr>
      <xdr:spPr bwMode="auto">
        <a:xfrm>
          <a:off x="3556000" y="263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124807</xdr:rowOff>
    </xdr:from>
    <xdr:ext cx="762000" cy="259045"/>
    <xdr:sp macro="" textlink="">
      <xdr:nvSpPr>
        <xdr:cNvPr id="76" name="テキスト ボックス 75"/>
        <xdr:cNvSpPr txBox="1"/>
      </xdr:nvSpPr>
      <xdr:spPr>
        <a:xfrm>
          <a:off x="3225800" y="240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71057</xdr:rowOff>
    </xdr:from>
    <xdr:to>
      <xdr:col>2</xdr:col>
      <xdr:colOff>692150</xdr:colOff>
      <xdr:row>16</xdr:row>
      <xdr:rowOff>1207</xdr:rowOff>
    </xdr:to>
    <xdr:sp macro="" textlink="">
      <xdr:nvSpPr>
        <xdr:cNvPr id="77" name="円/楕円 76"/>
        <xdr:cNvSpPr/>
      </xdr:nvSpPr>
      <xdr:spPr bwMode="auto">
        <a:xfrm>
          <a:off x="2857500" y="269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11384</xdr:rowOff>
    </xdr:from>
    <xdr:ext cx="762000" cy="259045"/>
    <xdr:sp macro="" textlink="">
      <xdr:nvSpPr>
        <xdr:cNvPr id="78" name="テキスト ボックス 77"/>
        <xdr:cNvSpPr txBox="1"/>
      </xdr:nvSpPr>
      <xdr:spPr>
        <a:xfrm>
          <a:off x="2527300" y="245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291226</xdr:rowOff>
    </xdr:from>
    <xdr:to>
      <xdr:col>4</xdr:col>
      <xdr:colOff>1117600</xdr:colOff>
      <xdr:row>34</xdr:row>
      <xdr:rowOff>315640</xdr:rowOff>
    </xdr:to>
    <xdr:cxnSp macro="">
      <xdr:nvCxnSpPr>
        <xdr:cNvPr id="110" name="直線コネクタ 109"/>
        <xdr:cNvCxnSpPr/>
      </xdr:nvCxnSpPr>
      <xdr:spPr bwMode="auto">
        <a:xfrm flipV="1">
          <a:off x="5003800" y="6558676"/>
          <a:ext cx="6477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315640</xdr:rowOff>
    </xdr:from>
    <xdr:to>
      <xdr:col>4</xdr:col>
      <xdr:colOff>469900</xdr:colOff>
      <xdr:row>34</xdr:row>
      <xdr:rowOff>318429</xdr:rowOff>
    </xdr:to>
    <xdr:cxnSp macro="">
      <xdr:nvCxnSpPr>
        <xdr:cNvPr id="113" name="直線コネクタ 112"/>
        <xdr:cNvCxnSpPr/>
      </xdr:nvCxnSpPr>
      <xdr:spPr bwMode="auto">
        <a:xfrm flipV="1">
          <a:off x="4305300" y="6583090"/>
          <a:ext cx="6985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185339</xdr:rowOff>
    </xdr:from>
    <xdr:to>
      <xdr:col>3</xdr:col>
      <xdr:colOff>904875</xdr:colOff>
      <xdr:row>34</xdr:row>
      <xdr:rowOff>318429</xdr:rowOff>
    </xdr:to>
    <xdr:cxnSp macro="">
      <xdr:nvCxnSpPr>
        <xdr:cNvPr id="116" name="直線コネクタ 115"/>
        <xdr:cNvCxnSpPr/>
      </xdr:nvCxnSpPr>
      <xdr:spPr bwMode="auto">
        <a:xfrm>
          <a:off x="3606800" y="6452789"/>
          <a:ext cx="698500" cy="1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185339</xdr:rowOff>
    </xdr:from>
    <xdr:to>
      <xdr:col>3</xdr:col>
      <xdr:colOff>206375</xdr:colOff>
      <xdr:row>34</xdr:row>
      <xdr:rowOff>192037</xdr:rowOff>
    </xdr:to>
    <xdr:cxnSp macro="">
      <xdr:nvCxnSpPr>
        <xdr:cNvPr id="119" name="直線コネクタ 118"/>
        <xdr:cNvCxnSpPr/>
      </xdr:nvCxnSpPr>
      <xdr:spPr bwMode="auto">
        <a:xfrm flipV="1">
          <a:off x="2908300" y="6452789"/>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171800</xdr:rowOff>
    </xdr:from>
    <xdr:to>
      <xdr:col>2</xdr:col>
      <xdr:colOff>692150</xdr:colOff>
      <xdr:row>34</xdr:row>
      <xdr:rowOff>273400</xdr:rowOff>
    </xdr:to>
    <xdr:sp macro="" textlink="">
      <xdr:nvSpPr>
        <xdr:cNvPr id="122" name="フローチャート : 判断 121"/>
        <xdr:cNvSpPr/>
      </xdr:nvSpPr>
      <xdr:spPr bwMode="auto">
        <a:xfrm>
          <a:off x="2857500" y="6439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258177</xdr:rowOff>
    </xdr:from>
    <xdr:ext cx="762000" cy="259045"/>
    <xdr:sp macro="" textlink="">
      <xdr:nvSpPr>
        <xdr:cNvPr id="123" name="テキスト ボックス 122"/>
        <xdr:cNvSpPr txBox="1"/>
      </xdr:nvSpPr>
      <xdr:spPr>
        <a:xfrm>
          <a:off x="2527300" y="65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240426</xdr:rowOff>
    </xdr:from>
    <xdr:to>
      <xdr:col>5</xdr:col>
      <xdr:colOff>34925</xdr:colOff>
      <xdr:row>34</xdr:row>
      <xdr:rowOff>342026</xdr:rowOff>
    </xdr:to>
    <xdr:sp macro="" textlink="">
      <xdr:nvSpPr>
        <xdr:cNvPr id="129" name="円/楕円 128"/>
        <xdr:cNvSpPr/>
      </xdr:nvSpPr>
      <xdr:spPr bwMode="auto">
        <a:xfrm>
          <a:off x="5600700" y="650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85503</xdr:rowOff>
    </xdr:from>
    <xdr:ext cx="762000" cy="259045"/>
    <xdr:sp macro="" textlink="">
      <xdr:nvSpPr>
        <xdr:cNvPr id="130" name="人口1人当たり決算額の推移該当値テキスト445"/>
        <xdr:cNvSpPr txBox="1"/>
      </xdr:nvSpPr>
      <xdr:spPr>
        <a:xfrm>
          <a:off x="5740400" y="635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264840</xdr:rowOff>
    </xdr:from>
    <xdr:to>
      <xdr:col>4</xdr:col>
      <xdr:colOff>520700</xdr:colOff>
      <xdr:row>35</xdr:row>
      <xdr:rowOff>23540</xdr:rowOff>
    </xdr:to>
    <xdr:sp macro="" textlink="">
      <xdr:nvSpPr>
        <xdr:cNvPr id="131" name="円/楕円 130"/>
        <xdr:cNvSpPr/>
      </xdr:nvSpPr>
      <xdr:spPr bwMode="auto">
        <a:xfrm>
          <a:off x="4953000" y="65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33718</xdr:rowOff>
    </xdr:from>
    <xdr:ext cx="736600" cy="259045"/>
    <xdr:sp macro="" textlink="">
      <xdr:nvSpPr>
        <xdr:cNvPr id="132" name="テキスト ボックス 131"/>
        <xdr:cNvSpPr txBox="1"/>
      </xdr:nvSpPr>
      <xdr:spPr>
        <a:xfrm>
          <a:off x="4622800" y="630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267629</xdr:rowOff>
    </xdr:from>
    <xdr:to>
      <xdr:col>3</xdr:col>
      <xdr:colOff>955675</xdr:colOff>
      <xdr:row>35</xdr:row>
      <xdr:rowOff>26329</xdr:rowOff>
    </xdr:to>
    <xdr:sp macro="" textlink="">
      <xdr:nvSpPr>
        <xdr:cNvPr id="133" name="円/楕円 132"/>
        <xdr:cNvSpPr/>
      </xdr:nvSpPr>
      <xdr:spPr bwMode="auto">
        <a:xfrm>
          <a:off x="4254500" y="653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36507</xdr:rowOff>
    </xdr:from>
    <xdr:ext cx="762000" cy="259045"/>
    <xdr:sp macro="" textlink="">
      <xdr:nvSpPr>
        <xdr:cNvPr id="134" name="テキスト ボックス 133"/>
        <xdr:cNvSpPr txBox="1"/>
      </xdr:nvSpPr>
      <xdr:spPr>
        <a:xfrm>
          <a:off x="3924300" y="630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134539</xdr:rowOff>
    </xdr:from>
    <xdr:to>
      <xdr:col>3</xdr:col>
      <xdr:colOff>257175</xdr:colOff>
      <xdr:row>34</xdr:row>
      <xdr:rowOff>236139</xdr:rowOff>
    </xdr:to>
    <xdr:sp macro="" textlink="">
      <xdr:nvSpPr>
        <xdr:cNvPr id="135" name="円/楕円 134"/>
        <xdr:cNvSpPr/>
      </xdr:nvSpPr>
      <xdr:spPr bwMode="auto">
        <a:xfrm>
          <a:off x="3556000" y="640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246316</xdr:rowOff>
    </xdr:from>
    <xdr:ext cx="762000" cy="259045"/>
    <xdr:sp macro="" textlink="">
      <xdr:nvSpPr>
        <xdr:cNvPr id="136" name="テキスト ボックス 135"/>
        <xdr:cNvSpPr txBox="1"/>
      </xdr:nvSpPr>
      <xdr:spPr>
        <a:xfrm>
          <a:off x="3225800" y="61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141237</xdr:rowOff>
    </xdr:from>
    <xdr:to>
      <xdr:col>2</xdr:col>
      <xdr:colOff>692150</xdr:colOff>
      <xdr:row>34</xdr:row>
      <xdr:rowOff>242836</xdr:rowOff>
    </xdr:to>
    <xdr:sp macro="" textlink="">
      <xdr:nvSpPr>
        <xdr:cNvPr id="137" name="円/楕円 136"/>
        <xdr:cNvSpPr/>
      </xdr:nvSpPr>
      <xdr:spPr bwMode="auto">
        <a:xfrm>
          <a:off x="2857500" y="64086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253014</xdr:rowOff>
    </xdr:from>
    <xdr:ext cx="762000" cy="259045"/>
    <xdr:sp macro="" textlink="">
      <xdr:nvSpPr>
        <xdr:cNvPr id="138" name="テキスト ボックス 137"/>
        <xdr:cNvSpPr txBox="1"/>
      </xdr:nvSpPr>
      <xdr:spPr>
        <a:xfrm>
          <a:off x="2527300" y="617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歳入歳出のバランスを見ながら、財政調整基金の積立を実施していく。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以降実質赤字は発生していないが、一般会計の実質収支が増加したため、前年度に対して総額が若干増加している。しかし、公営企業会計については、一般会計からの繰入金により赤字補てんを行っている状況であり、実質黒字額が殆ど発生しない状況が続いている。今後は料金体制の見直しを検討し、独立採算に少しでも近づけ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既往債の償還が進むなか、新規発行債については財政措置の優位な地方債を発行して活用しているため、交付税算入公債費の割合が増加している。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依然として地方債残高と公営企業債等繰入見込額の占める割合が多く、将来負担比率が高い原因となっている。財政調整基金等の積立により充当可能財源の増加を図る。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9092853</v>
      </c>
      <c r="BO4" s="349"/>
      <c r="BP4" s="349"/>
      <c r="BQ4" s="349"/>
      <c r="BR4" s="349"/>
      <c r="BS4" s="349"/>
      <c r="BT4" s="349"/>
      <c r="BU4" s="350"/>
      <c r="BV4" s="348">
        <v>9262471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8515042</v>
      </c>
      <c r="BO5" s="386"/>
      <c r="BP5" s="386"/>
      <c r="BQ5" s="386"/>
      <c r="BR5" s="386"/>
      <c r="BS5" s="386"/>
      <c r="BT5" s="386"/>
      <c r="BU5" s="387"/>
      <c r="BV5" s="385">
        <v>8767465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577811</v>
      </c>
      <c r="BO6" s="386"/>
      <c r="BP6" s="386"/>
      <c r="BQ6" s="386"/>
      <c r="BR6" s="386"/>
      <c r="BS6" s="386"/>
      <c r="BT6" s="386"/>
      <c r="BU6" s="387"/>
      <c r="BV6" s="385">
        <v>495006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135705</v>
      </c>
      <c r="BO7" s="386"/>
      <c r="BP7" s="386"/>
      <c r="BQ7" s="386"/>
      <c r="BR7" s="386"/>
      <c r="BS7" s="386"/>
      <c r="BT7" s="386"/>
      <c r="BU7" s="387"/>
      <c r="BV7" s="385">
        <v>106066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5471037</v>
      </c>
      <c r="CU7" s="386"/>
      <c r="CV7" s="386"/>
      <c r="CW7" s="386"/>
      <c r="CX7" s="386"/>
      <c r="CY7" s="386"/>
      <c r="CZ7" s="386"/>
      <c r="DA7" s="387"/>
      <c r="DB7" s="385">
        <v>5570807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442106</v>
      </c>
      <c r="BO8" s="386"/>
      <c r="BP8" s="386"/>
      <c r="BQ8" s="386"/>
      <c r="BR8" s="386"/>
      <c r="BS8" s="386"/>
      <c r="BT8" s="386"/>
      <c r="BU8" s="387"/>
      <c r="BV8" s="385">
        <v>388940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15622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53166</v>
      </c>
      <c r="BO9" s="386"/>
      <c r="BP9" s="386"/>
      <c r="BQ9" s="386"/>
      <c r="BR9" s="386"/>
      <c r="BS9" s="386"/>
      <c r="BT9" s="386"/>
      <c r="BU9" s="387"/>
      <c r="BV9" s="385">
        <v>77204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16847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51400</v>
      </c>
      <c r="BO10" s="386"/>
      <c r="BP10" s="386"/>
      <c r="BQ10" s="386"/>
      <c r="BR10" s="386"/>
      <c r="BS10" s="386"/>
      <c r="BT10" s="386"/>
      <c r="BU10" s="387"/>
      <c r="BV10" s="385">
        <v>205875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15253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70000</v>
      </c>
      <c r="BO12" s="386"/>
      <c r="BP12" s="386"/>
      <c r="BQ12" s="386"/>
      <c r="BR12" s="386"/>
      <c r="BS12" s="386"/>
      <c r="BT12" s="386"/>
      <c r="BU12" s="387"/>
      <c r="BV12" s="385">
        <v>110921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15070</v>
      </c>
      <c r="S13" s="467"/>
      <c r="T13" s="467"/>
      <c r="U13" s="467"/>
      <c r="V13" s="468"/>
      <c r="W13" s="401" t="s">
        <v>124</v>
      </c>
      <c r="X13" s="402"/>
      <c r="Y13" s="402"/>
      <c r="Z13" s="402"/>
      <c r="AA13" s="402"/>
      <c r="AB13" s="392"/>
      <c r="AC13" s="436">
        <v>1202</v>
      </c>
      <c r="AD13" s="437"/>
      <c r="AE13" s="437"/>
      <c r="AF13" s="437"/>
      <c r="AG13" s="476"/>
      <c r="AH13" s="436">
        <v>1769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34566</v>
      </c>
      <c r="BO13" s="386"/>
      <c r="BP13" s="386"/>
      <c r="BQ13" s="386"/>
      <c r="BR13" s="386"/>
      <c r="BS13" s="386"/>
      <c r="BT13" s="386"/>
      <c r="BU13" s="387"/>
      <c r="BV13" s="385">
        <v>172158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15589</v>
      </c>
      <c r="S14" s="467"/>
      <c r="T14" s="467"/>
      <c r="U14" s="467"/>
      <c r="V14" s="468"/>
      <c r="W14" s="375"/>
      <c r="X14" s="376"/>
      <c r="Y14" s="376"/>
      <c r="Z14" s="376"/>
      <c r="AA14" s="376"/>
      <c r="AB14" s="365"/>
      <c r="AC14" s="469">
        <v>15.8</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84.6</v>
      </c>
      <c r="CU14" s="481"/>
      <c r="CV14" s="481"/>
      <c r="CW14" s="481"/>
      <c r="CX14" s="481"/>
      <c r="CY14" s="481"/>
      <c r="CZ14" s="481"/>
      <c r="DA14" s="482"/>
      <c r="DB14" s="480">
        <v>93.2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15401</v>
      </c>
      <c r="S15" s="467"/>
      <c r="T15" s="467"/>
      <c r="U15" s="467"/>
      <c r="V15" s="468"/>
      <c r="W15" s="401" t="s">
        <v>131</v>
      </c>
      <c r="X15" s="402"/>
      <c r="Y15" s="402"/>
      <c r="Z15" s="402"/>
      <c r="AA15" s="402"/>
      <c r="AB15" s="392"/>
      <c r="AC15" s="436">
        <v>1967</v>
      </c>
      <c r="AD15" s="437"/>
      <c r="AE15" s="437"/>
      <c r="AF15" s="437"/>
      <c r="AG15" s="476"/>
      <c r="AH15" s="436">
        <v>2291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1770625</v>
      </c>
      <c r="BO15" s="349"/>
      <c r="BP15" s="349"/>
      <c r="BQ15" s="349"/>
      <c r="BR15" s="349"/>
      <c r="BS15" s="349"/>
      <c r="BT15" s="349"/>
      <c r="BU15" s="350"/>
      <c r="BV15" s="348">
        <v>1758506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25.8</v>
      </c>
      <c r="AD16" s="470"/>
      <c r="AE16" s="470"/>
      <c r="AF16" s="470"/>
      <c r="AG16" s="471"/>
      <c r="AH16" s="469">
        <v>26.3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4268921</v>
      </c>
      <c r="BO16" s="386"/>
      <c r="BP16" s="386"/>
      <c r="BQ16" s="386"/>
      <c r="BR16" s="386"/>
      <c r="BS16" s="386"/>
      <c r="BT16" s="386"/>
      <c r="BU16" s="387"/>
      <c r="BV16" s="385">
        <v>4297868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4456</v>
      </c>
      <c r="AD17" s="437"/>
      <c r="AE17" s="437"/>
      <c r="AF17" s="437"/>
      <c r="AG17" s="476"/>
      <c r="AH17" s="436">
        <v>4631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2255515</v>
      </c>
      <c r="BO17" s="386"/>
      <c r="BP17" s="386"/>
      <c r="BQ17" s="386"/>
      <c r="BR17" s="386"/>
      <c r="BS17" s="386"/>
      <c r="BT17" s="386"/>
      <c r="BU17" s="387"/>
      <c r="BV17" s="385">
        <v>2245605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253.91</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5017573</v>
      </c>
      <c r="BO18" s="386"/>
      <c r="BP18" s="386"/>
      <c r="BQ18" s="386"/>
      <c r="BR18" s="386"/>
      <c r="BS18" s="386"/>
      <c r="BT18" s="386"/>
      <c r="BU18" s="387"/>
      <c r="BV18" s="385">
        <v>4867302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6517143</v>
      </c>
      <c r="BO19" s="386"/>
      <c r="BP19" s="386"/>
      <c r="BQ19" s="386"/>
      <c r="BR19" s="386"/>
      <c r="BS19" s="386"/>
      <c r="BT19" s="386"/>
      <c r="BU19" s="387"/>
      <c r="BV19" s="385">
        <v>6773845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5519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10610980</v>
      </c>
      <c r="BO23" s="386"/>
      <c r="BP23" s="386"/>
      <c r="BQ23" s="386"/>
      <c r="BR23" s="386"/>
      <c r="BS23" s="386"/>
      <c r="BT23" s="386"/>
      <c r="BU23" s="387"/>
      <c r="BV23" s="385">
        <v>10502055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160</v>
      </c>
      <c r="AI24" s="437"/>
      <c r="AJ24" s="437"/>
      <c r="AK24" s="437"/>
      <c r="AL24" s="476"/>
      <c r="AM24" s="436">
        <v>542400</v>
      </c>
      <c r="AN24" s="437"/>
      <c r="AO24" s="437"/>
      <c r="AP24" s="437"/>
      <c r="AQ24" s="437"/>
      <c r="AR24" s="476"/>
      <c r="AS24" s="436">
        <v>3390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9915431</v>
      </c>
      <c r="BO24" s="386"/>
      <c r="BP24" s="386"/>
      <c r="BQ24" s="386"/>
      <c r="BR24" s="386"/>
      <c r="BS24" s="386"/>
      <c r="BT24" s="386"/>
      <c r="BU24" s="387"/>
      <c r="BV24" s="385">
        <v>9745110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5870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983581</v>
      </c>
      <c r="BO25" s="349"/>
      <c r="BP25" s="349"/>
      <c r="BQ25" s="349"/>
      <c r="BR25" s="349"/>
      <c r="BS25" s="349"/>
      <c r="BT25" s="349"/>
      <c r="BU25" s="350"/>
      <c r="BV25" s="348">
        <v>1092725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5430</v>
      </c>
      <c r="R26" s="437"/>
      <c r="S26" s="437"/>
      <c r="T26" s="437"/>
      <c r="U26" s="437"/>
      <c r="V26" s="476"/>
      <c r="W26" s="531"/>
      <c r="X26" s="519"/>
      <c r="Y26" s="520"/>
      <c r="Z26" s="435" t="s">
        <v>161</v>
      </c>
      <c r="AA26" s="555"/>
      <c r="AB26" s="555"/>
      <c r="AC26" s="555"/>
      <c r="AD26" s="555"/>
      <c r="AE26" s="555"/>
      <c r="AF26" s="555"/>
      <c r="AG26" s="556"/>
      <c r="AH26" s="436">
        <v>18</v>
      </c>
      <c r="AI26" s="437"/>
      <c r="AJ26" s="437"/>
      <c r="AK26" s="437"/>
      <c r="AL26" s="476"/>
      <c r="AM26" s="436">
        <v>61596</v>
      </c>
      <c r="AN26" s="437"/>
      <c r="AO26" s="437"/>
      <c r="AP26" s="437"/>
      <c r="AQ26" s="437"/>
      <c r="AR26" s="476"/>
      <c r="AS26" s="436">
        <v>3422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2870</v>
      </c>
      <c r="R27" s="437"/>
      <c r="S27" s="437"/>
      <c r="T27" s="437"/>
      <c r="U27" s="437"/>
      <c r="V27" s="476"/>
      <c r="W27" s="531"/>
      <c r="X27" s="519"/>
      <c r="Y27" s="520"/>
      <c r="Z27" s="435" t="s">
        <v>164</v>
      </c>
      <c r="AA27" s="415"/>
      <c r="AB27" s="415"/>
      <c r="AC27" s="415"/>
      <c r="AD27" s="415"/>
      <c r="AE27" s="415"/>
      <c r="AF27" s="415"/>
      <c r="AG27" s="416"/>
      <c r="AH27" s="436">
        <v>18</v>
      </c>
      <c r="AI27" s="437"/>
      <c r="AJ27" s="437"/>
      <c r="AK27" s="437"/>
      <c r="AL27" s="476"/>
      <c r="AM27" s="436">
        <v>53460</v>
      </c>
      <c r="AN27" s="437"/>
      <c r="AO27" s="437"/>
      <c r="AP27" s="437"/>
      <c r="AQ27" s="437"/>
      <c r="AR27" s="476"/>
      <c r="AS27" s="436">
        <v>2970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272736</v>
      </c>
      <c r="BO27" s="553"/>
      <c r="BP27" s="553"/>
      <c r="BQ27" s="553"/>
      <c r="BR27" s="553"/>
      <c r="BS27" s="553"/>
      <c r="BT27" s="553"/>
      <c r="BU27" s="554"/>
      <c r="BV27" s="552">
        <v>272736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2300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1833052</v>
      </c>
      <c r="BO28" s="349"/>
      <c r="BP28" s="349"/>
      <c r="BQ28" s="349"/>
      <c r="BR28" s="349"/>
      <c r="BS28" s="349"/>
      <c r="BT28" s="349"/>
      <c r="BU28" s="350"/>
      <c r="BV28" s="348">
        <v>1851652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2130</v>
      </c>
      <c r="R29" s="437"/>
      <c r="S29" s="437"/>
      <c r="T29" s="437"/>
      <c r="U29" s="437"/>
      <c r="V29" s="476"/>
      <c r="W29" s="532"/>
      <c r="X29" s="533"/>
      <c r="Y29" s="534"/>
      <c r="Z29" s="435" t="s">
        <v>171</v>
      </c>
      <c r="AA29" s="415"/>
      <c r="AB29" s="415"/>
      <c r="AC29" s="415"/>
      <c r="AD29" s="415"/>
      <c r="AE29" s="415"/>
      <c r="AF29" s="415"/>
      <c r="AG29" s="416"/>
      <c r="AH29" s="436">
        <v>178</v>
      </c>
      <c r="AI29" s="437"/>
      <c r="AJ29" s="437"/>
      <c r="AK29" s="437"/>
      <c r="AL29" s="476"/>
      <c r="AM29" s="436">
        <v>595860</v>
      </c>
      <c r="AN29" s="437"/>
      <c r="AO29" s="437"/>
      <c r="AP29" s="437"/>
      <c r="AQ29" s="437"/>
      <c r="AR29" s="476"/>
      <c r="AS29" s="436">
        <v>3348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2146565</v>
      </c>
      <c r="BO30" s="553"/>
      <c r="BP30" s="553"/>
      <c r="BQ30" s="553"/>
      <c r="BR30" s="553"/>
      <c r="BS30" s="553"/>
      <c r="BT30" s="553"/>
      <c r="BU30" s="554"/>
      <c r="BV30" s="552">
        <v>2184527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吾妻東部衛生施設組合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岩櫃ふれあい公社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地域開発事業特別会計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吾妻広域町村圏振興整備組合（一般会計）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吾妻広域町村圏振興整備組合（病院事業）</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群馬県後期高齢者医療広域連合（一般会計）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群馬県後期高齢者医療広域連合（事業会計）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群馬県市町村総合事務組合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群馬県市町村会館管理組合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烏帽子山植林組合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10950</v>
      </c>
      <c r="J41" s="83">
        <v>10465</v>
      </c>
      <c r="K41" s="83">
        <v>10318</v>
      </c>
      <c r="L41" s="83">
        <v>10604</v>
      </c>
      <c r="M41" s="84">
        <v>10611</v>
      </c>
    </row>
    <row r="42" spans="2:13" ht="27.75" customHeight="1" x14ac:dyDescent="0.15">
      <c r="B42" s="1171"/>
      <c r="C42" s="1172"/>
      <c r="D42" s="85"/>
      <c r="E42" s="1177" t="s">
        <v>26</v>
      </c>
      <c r="F42" s="1177"/>
      <c r="G42" s="1177"/>
      <c r="H42" s="1178"/>
      <c r="I42" s="86">
        <v>472</v>
      </c>
      <c r="J42" s="87">
        <v>419</v>
      </c>
      <c r="K42" s="87">
        <v>332</v>
      </c>
      <c r="L42" s="87">
        <v>288</v>
      </c>
      <c r="M42" s="88">
        <v>243</v>
      </c>
    </row>
    <row r="43" spans="2:13" ht="27.75" customHeight="1" x14ac:dyDescent="0.15">
      <c r="B43" s="1171"/>
      <c r="C43" s="1172"/>
      <c r="D43" s="85"/>
      <c r="E43" s="1177" t="s">
        <v>27</v>
      </c>
      <c r="F43" s="1177"/>
      <c r="G43" s="1177"/>
      <c r="H43" s="1178"/>
      <c r="I43" s="86">
        <v>2733</v>
      </c>
      <c r="J43" s="87">
        <v>3296</v>
      </c>
      <c r="K43" s="87">
        <v>3177</v>
      </c>
      <c r="L43" s="87">
        <v>3174</v>
      </c>
      <c r="M43" s="88">
        <v>2933</v>
      </c>
    </row>
    <row r="44" spans="2:13" ht="27.75" customHeight="1" x14ac:dyDescent="0.15">
      <c r="B44" s="1171"/>
      <c r="C44" s="1172"/>
      <c r="D44" s="85"/>
      <c r="E44" s="1177" t="s">
        <v>28</v>
      </c>
      <c r="F44" s="1177"/>
      <c r="G44" s="1177"/>
      <c r="H44" s="1178"/>
      <c r="I44" s="86">
        <v>357</v>
      </c>
      <c r="J44" s="87">
        <v>328</v>
      </c>
      <c r="K44" s="87">
        <v>345</v>
      </c>
      <c r="L44" s="87">
        <v>343</v>
      </c>
      <c r="M44" s="88">
        <v>362</v>
      </c>
    </row>
    <row r="45" spans="2:13" ht="27.75" customHeight="1" x14ac:dyDescent="0.15">
      <c r="B45" s="1171"/>
      <c r="C45" s="1172"/>
      <c r="D45" s="85"/>
      <c r="E45" s="1177" t="s">
        <v>29</v>
      </c>
      <c r="F45" s="1177"/>
      <c r="G45" s="1177"/>
      <c r="H45" s="1178"/>
      <c r="I45" s="86">
        <v>2768</v>
      </c>
      <c r="J45" s="87">
        <v>2711</v>
      </c>
      <c r="K45" s="87">
        <v>2652</v>
      </c>
      <c r="L45" s="87">
        <v>2577</v>
      </c>
      <c r="M45" s="88">
        <v>2434</v>
      </c>
    </row>
    <row r="46" spans="2:13" ht="27.75" customHeight="1" x14ac:dyDescent="0.15">
      <c r="B46" s="1171"/>
      <c r="C46" s="1172"/>
      <c r="D46" s="85"/>
      <c r="E46" s="1177" t="s">
        <v>30</v>
      </c>
      <c r="F46" s="1177"/>
      <c r="G46" s="1177"/>
      <c r="H46" s="1178"/>
      <c r="I46" s="86">
        <v>8</v>
      </c>
      <c r="J46" s="87">
        <v>28</v>
      </c>
      <c r="K46" s="87">
        <v>14</v>
      </c>
      <c r="L46" s="87">
        <v>25</v>
      </c>
      <c r="M46" s="88">
        <v>8</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2825</v>
      </c>
      <c r="J49" s="87">
        <v>2939</v>
      </c>
      <c r="K49" s="87">
        <v>3340</v>
      </c>
      <c r="L49" s="87">
        <v>3628</v>
      </c>
      <c r="M49" s="88">
        <v>3571</v>
      </c>
    </row>
    <row r="50" spans="2:13" ht="27.75" customHeight="1" x14ac:dyDescent="0.15">
      <c r="B50" s="1171"/>
      <c r="C50" s="1172"/>
      <c r="D50" s="85"/>
      <c r="E50" s="1177" t="s">
        <v>35</v>
      </c>
      <c r="F50" s="1177"/>
      <c r="G50" s="1177"/>
      <c r="H50" s="1178"/>
      <c r="I50" s="86">
        <v>150</v>
      </c>
      <c r="J50" s="87">
        <v>136</v>
      </c>
      <c r="K50" s="87">
        <v>125</v>
      </c>
      <c r="L50" s="87">
        <v>111</v>
      </c>
      <c r="M50" s="88">
        <v>95</v>
      </c>
    </row>
    <row r="51" spans="2:13" ht="27.75" customHeight="1" x14ac:dyDescent="0.15">
      <c r="B51" s="1173"/>
      <c r="C51" s="1174"/>
      <c r="D51" s="85"/>
      <c r="E51" s="1177" t="s">
        <v>36</v>
      </c>
      <c r="F51" s="1177"/>
      <c r="G51" s="1177"/>
      <c r="H51" s="1178"/>
      <c r="I51" s="86">
        <v>8351</v>
      </c>
      <c r="J51" s="87">
        <v>8411</v>
      </c>
      <c r="K51" s="87">
        <v>8468</v>
      </c>
      <c r="L51" s="87">
        <v>8790</v>
      </c>
      <c r="M51" s="88">
        <v>8972</v>
      </c>
    </row>
    <row r="52" spans="2:13" ht="27.75" customHeight="1" thickBot="1" x14ac:dyDescent="0.2">
      <c r="B52" s="1181" t="s">
        <v>37</v>
      </c>
      <c r="C52" s="1182"/>
      <c r="D52" s="90"/>
      <c r="E52" s="1183" t="s">
        <v>38</v>
      </c>
      <c r="F52" s="1183"/>
      <c r="G52" s="1183"/>
      <c r="H52" s="1184"/>
      <c r="I52" s="91">
        <v>5962</v>
      </c>
      <c r="J52" s="92">
        <v>5761</v>
      </c>
      <c r="K52" s="92">
        <v>4906</v>
      </c>
      <c r="L52" s="92">
        <v>4483</v>
      </c>
      <c r="M52" s="93">
        <v>3953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119990</v>
      </c>
      <c r="E3" s="116"/>
      <c r="F3" s="117">
        <v>106194</v>
      </c>
      <c r="G3" s="118"/>
      <c r="H3" s="119"/>
    </row>
    <row r="4" spans="1:8" x14ac:dyDescent="0.15">
      <c r="A4" s="120"/>
      <c r="B4" s="121"/>
      <c r="C4" s="122"/>
      <c r="D4" s="123">
        <v>58887</v>
      </c>
      <c r="E4" s="124"/>
      <c r="F4" s="125">
        <v>51075</v>
      </c>
      <c r="G4" s="126"/>
      <c r="H4" s="127"/>
    </row>
    <row r="5" spans="1:8" x14ac:dyDescent="0.15">
      <c r="A5" s="108" t="s">
        <v>513</v>
      </c>
      <c r="B5" s="113"/>
      <c r="C5" s="114"/>
      <c r="D5" s="115">
        <v>75969</v>
      </c>
      <c r="E5" s="116"/>
      <c r="F5" s="117">
        <v>61557</v>
      </c>
      <c r="G5" s="118"/>
      <c r="H5" s="119"/>
    </row>
    <row r="6" spans="1:8" x14ac:dyDescent="0.15">
      <c r="A6" s="120"/>
      <c r="B6" s="121"/>
      <c r="C6" s="122"/>
      <c r="D6" s="123">
        <v>37600</v>
      </c>
      <c r="E6" s="124"/>
      <c r="F6" s="125">
        <v>32497</v>
      </c>
      <c r="G6" s="126"/>
      <c r="H6" s="127"/>
    </row>
    <row r="7" spans="1:8" x14ac:dyDescent="0.15">
      <c r="A7" s="108" t="s">
        <v>514</v>
      </c>
      <c r="B7" s="113"/>
      <c r="C7" s="114"/>
      <c r="D7" s="115">
        <v>53110</v>
      </c>
      <c r="E7" s="116"/>
      <c r="F7" s="117">
        <v>69806</v>
      </c>
      <c r="G7" s="118"/>
      <c r="H7" s="119"/>
    </row>
    <row r="8" spans="1:8" x14ac:dyDescent="0.15">
      <c r="A8" s="120"/>
      <c r="B8" s="121"/>
      <c r="C8" s="122"/>
      <c r="D8" s="123">
        <v>31923</v>
      </c>
      <c r="E8" s="124"/>
      <c r="F8" s="125">
        <v>32823</v>
      </c>
      <c r="G8" s="126"/>
      <c r="H8" s="127"/>
    </row>
    <row r="9" spans="1:8" x14ac:dyDescent="0.15">
      <c r="A9" s="108" t="s">
        <v>515</v>
      </c>
      <c r="B9" s="113"/>
      <c r="C9" s="114"/>
      <c r="D9" s="115">
        <v>95959</v>
      </c>
      <c r="E9" s="116"/>
      <c r="F9" s="117">
        <v>74444</v>
      </c>
      <c r="G9" s="118"/>
      <c r="H9" s="119"/>
    </row>
    <row r="10" spans="1:8" x14ac:dyDescent="0.15">
      <c r="A10" s="120"/>
      <c r="B10" s="121"/>
      <c r="C10" s="122"/>
      <c r="D10" s="123">
        <v>31481</v>
      </c>
      <c r="E10" s="124"/>
      <c r="F10" s="125">
        <v>34175</v>
      </c>
      <c r="G10" s="126"/>
      <c r="H10" s="127"/>
    </row>
    <row r="11" spans="1:8" x14ac:dyDescent="0.15">
      <c r="A11" s="108" t="s">
        <v>516</v>
      </c>
      <c r="B11" s="113"/>
      <c r="C11" s="114"/>
      <c r="D11" s="115">
        <v>99915</v>
      </c>
      <c r="E11" s="116"/>
      <c r="F11" s="117">
        <v>85205</v>
      </c>
      <c r="G11" s="118"/>
      <c r="H11" s="119"/>
    </row>
    <row r="12" spans="1:8" x14ac:dyDescent="0.15">
      <c r="A12" s="120"/>
      <c r="B12" s="121"/>
      <c r="C12" s="128"/>
      <c r="D12" s="123">
        <v>55758</v>
      </c>
      <c r="E12" s="124"/>
      <c r="F12" s="125">
        <v>38847</v>
      </c>
      <c r="G12" s="126"/>
      <c r="H12" s="127"/>
    </row>
    <row r="13" spans="1:8" x14ac:dyDescent="0.15">
      <c r="A13" s="108"/>
      <c r="B13" s="113"/>
      <c r="C13" s="129"/>
      <c r="D13" s="130">
        <v>88989</v>
      </c>
      <c r="E13" s="131"/>
      <c r="F13" s="132">
        <v>79441</v>
      </c>
      <c r="G13" s="133"/>
      <c r="H13" s="119"/>
    </row>
    <row r="14" spans="1:8" x14ac:dyDescent="0.15">
      <c r="A14" s="120"/>
      <c r="B14" s="121"/>
      <c r="C14" s="122"/>
      <c r="D14" s="123">
        <v>43130</v>
      </c>
      <c r="E14" s="124"/>
      <c r="F14" s="125">
        <v>37883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6.13</v>
      </c>
      <c r="C19" s="134">
        <f>ROUND(VALUE(SUBSTITUTE(実質収支比率等に係る経年分析!G$48,"▲","-")),2)</f>
        <v>7.7</v>
      </c>
      <c r="D19" s="134">
        <f>ROUND(VALUE(SUBSTITUTE(実質収支比率等に係る経年分析!H$48,"▲","-")),2)</f>
        <v>5.51</v>
      </c>
      <c r="E19" s="134">
        <f>ROUND(VALUE(SUBSTITUTE(実質収支比率等に係る経年分析!I$48,"▲","-")),2)</f>
        <v>6.98</v>
      </c>
      <c r="F19" s="134">
        <f>ROUND(VALUE(SUBSTITUTE(実質収支比率等に係る経年分析!J$48,"▲","-")),2)</f>
        <v>8.08</v>
      </c>
    </row>
    <row r="20" spans="1:11" x14ac:dyDescent="0.15">
      <c r="A20" s="134" t="s">
        <v>43</v>
      </c>
      <c r="B20" s="134">
        <f>ROUND(VALUE(SUBSTITUTE(実質収支比率等に係る経年分析!F$47,"▲","-")),2)</f>
        <v>23.64</v>
      </c>
      <c r="C20" s="134">
        <f>ROUND(VALUE(SUBSTITUTE(実質収支比率等に係る経年分析!G$47,"▲","-")),2)</f>
        <v>26.24</v>
      </c>
      <c r="D20" s="134">
        <f>ROUND(VALUE(SUBSTITUTE(実質収支比率等に係る経年分析!H$47,"▲","-")),2)</f>
        <v>31.08</v>
      </c>
      <c r="E20" s="134">
        <f>ROUND(VALUE(SUBSTITUTE(実質収支比率等に係る経年分析!I$47,"▲","-")),2)</f>
        <v>33.24</v>
      </c>
      <c r="F20" s="134">
        <f>ROUND(VALUE(SUBSTITUTE(実質収支比率等に係る経年分析!J$47,"▲","-")),2)</f>
        <v>33.5</v>
      </c>
    </row>
    <row r="21" spans="1:11" x14ac:dyDescent="0.15">
      <c r="A21" s="134" t="s">
        <v>44</v>
      </c>
      <c r="B21" s="134">
        <f>IF(ISNUMBER(VALUE(SUBSTITUTE(実質収支比率等に係る経年分析!F$49,"▲","-"))),ROUND(VALUE(SUBSTITUTE(実質収支比率等に係る経年分析!F$49,"▲","-")),2),NA())</f>
        <v>15.58</v>
      </c>
      <c r="C21" s="134">
        <f>IF(ISNUMBER(VALUE(SUBSTITUTE(実質収支比率等に係る経年分析!G$49,"▲","-"))),ROUND(VALUE(SUBSTITUTE(実質収支比率等に係る経年分析!G$49,"▲","-")),2),NA())</f>
        <v>7.94</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0.63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2.4700000000000002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723</v>
      </c>
      <c r="E42" s="136"/>
      <c r="F42" s="136"/>
      <c r="G42" s="136">
        <f>'実質公債費比率（分子）の構造'!L$52</f>
        <v>731</v>
      </c>
      <c r="H42" s="136"/>
      <c r="I42" s="136"/>
      <c r="J42" s="136">
        <f>'実質公債費比率（分子）の構造'!M$52</f>
        <v>742</v>
      </c>
      <c r="K42" s="136"/>
      <c r="L42" s="136"/>
      <c r="M42" s="136">
        <f>'実質公債費比率（分子）の構造'!N$52</f>
        <v>774</v>
      </c>
      <c r="N42" s="136"/>
      <c r="O42" s="136"/>
      <c r="P42" s="136">
        <f>'実質公債費比率（分子）の構造'!O$52</f>
        <v>811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54</v>
      </c>
      <c r="C44" s="136"/>
      <c r="D44" s="136"/>
      <c r="E44" s="136">
        <f>'実質公債費比率（分子）の構造'!L$50</f>
        <v>52</v>
      </c>
      <c r="F44" s="136"/>
      <c r="G44" s="136"/>
      <c r="H44" s="136">
        <f>'実質公債費比率（分子）の構造'!M$50</f>
        <v>52</v>
      </c>
      <c r="I44" s="136"/>
      <c r="J44" s="136"/>
      <c r="K44" s="136">
        <f>'実質公債費比率（分子）の構造'!N$50</f>
        <v>52</v>
      </c>
      <c r="L44" s="136"/>
      <c r="M44" s="136"/>
      <c r="N44" s="136">
        <f>'実質公債費比率（分子）の構造'!O$50</f>
        <v>52</v>
      </c>
      <c r="O44" s="136"/>
      <c r="P44" s="136"/>
    </row>
    <row r="45" spans="1:16" x14ac:dyDescent="0.15">
      <c r="A45" s="136" t="s">
        <v>54</v>
      </c>
      <c r="B45" s="136">
        <f>'実質公債費比率（分子）の構造'!K$49</f>
        <v>33</v>
      </c>
      <c r="C45" s="136"/>
      <c r="D45" s="136"/>
      <c r="E45" s="136">
        <f>'実質公債費比率（分子）の構造'!L$49</f>
        <v>43</v>
      </c>
      <c r="F45" s="136"/>
      <c r="G45" s="136"/>
      <c r="H45" s="136">
        <f>'実質公債費比率（分子）の構造'!M$49</f>
        <v>40</v>
      </c>
      <c r="I45" s="136"/>
      <c r="J45" s="136"/>
      <c r="K45" s="136">
        <f>'実質公債費比率（分子）の構造'!N$49</f>
        <v>43</v>
      </c>
      <c r="L45" s="136"/>
      <c r="M45" s="136"/>
      <c r="N45" s="136">
        <f>'実質公債費比率（分子）の構造'!O$49</f>
        <v>45</v>
      </c>
      <c r="O45" s="136"/>
      <c r="P45" s="136"/>
    </row>
    <row r="46" spans="1:16" x14ac:dyDescent="0.15">
      <c r="A46" s="136" t="s">
        <v>55</v>
      </c>
      <c r="B46" s="136">
        <f>'実質公債費比率（分子）の構造'!K$48</f>
        <v>166</v>
      </c>
      <c r="C46" s="136"/>
      <c r="D46" s="136"/>
      <c r="E46" s="136">
        <f>'実質公債費比率（分子）の構造'!L$48</f>
        <v>178</v>
      </c>
      <c r="F46" s="136"/>
      <c r="G46" s="136"/>
      <c r="H46" s="136">
        <f>'実質公債費比率（分子）の構造'!M$48</f>
        <v>169</v>
      </c>
      <c r="I46" s="136"/>
      <c r="J46" s="136"/>
      <c r="K46" s="136">
        <f>'実質公債費比率（分子）の構造'!N$48</f>
        <v>165</v>
      </c>
      <c r="L46" s="136"/>
      <c r="M46" s="136"/>
      <c r="N46" s="136">
        <f>'実質公債費比率（分子）の構造'!O$48</f>
        <v>169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1192</v>
      </c>
      <c r="C49" s="136"/>
      <c r="D49" s="136"/>
      <c r="E49" s="136">
        <f>'実質公債費比率（分子）の構造'!L$45</f>
        <v>1171</v>
      </c>
      <c r="F49" s="136"/>
      <c r="G49" s="136"/>
      <c r="H49" s="136">
        <f>'実質公債費比率（分子）の構造'!M$45</f>
        <v>1100</v>
      </c>
      <c r="I49" s="136"/>
      <c r="J49" s="136"/>
      <c r="K49" s="136">
        <f>'実質公債費比率（分子）の構造'!N$45</f>
        <v>1125</v>
      </c>
      <c r="L49" s="136"/>
      <c r="M49" s="136"/>
      <c r="N49" s="136">
        <f>'実質公債費比率（分子）の構造'!O$45</f>
        <v>1162</v>
      </c>
      <c r="O49" s="136"/>
      <c r="P49" s="136"/>
    </row>
    <row r="50" spans="1:16" x14ac:dyDescent="0.15">
      <c r="A50" s="136" t="s">
        <v>59</v>
      </c>
      <c r="B50" s="136" t="e">
        <f>NA()</f>
        <v>#N/A</v>
      </c>
      <c r="C50" s="136">
        <f>IF(ISNUMBER('実質公債費比率（分子）の構造'!K$53),'実質公債費比率（分子）の構造'!K$53,NA())</f>
        <v>722</v>
      </c>
      <c r="D50" s="136" t="e">
        <f>NA()</f>
        <v>#N/A</v>
      </c>
      <c r="E50" s="136" t="e">
        <f>NA()</f>
        <v>#N/A</v>
      </c>
      <c r="F50" s="136">
        <f>IF(ISNUMBER('実質公債費比率（分子）の構造'!L$53),'実質公債費比率（分子）の構造'!L$53,NA())</f>
        <v>713</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611</v>
      </c>
      <c r="M50" s="136" t="e">
        <f>NA()</f>
        <v>#N/A</v>
      </c>
      <c r="N50" s="136" t="e">
        <f>NA()</f>
        <v>#N/A</v>
      </c>
      <c r="O50" s="136">
        <f>IF(ISNUMBER('実質公債費比率（分子）の構造'!O$53),'実質公債費比率（分子）の構造'!O$53,NA())</f>
        <v>617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8351</v>
      </c>
      <c r="E56" s="135"/>
      <c r="F56" s="135"/>
      <c r="G56" s="135">
        <f>'将来負担比率（分子）の構造'!J$51</f>
        <v>8411</v>
      </c>
      <c r="H56" s="135"/>
      <c r="I56" s="135"/>
      <c r="J56" s="135">
        <f>'将来負担比率（分子）の構造'!K$51</f>
        <v>8468</v>
      </c>
      <c r="K56" s="135"/>
      <c r="L56" s="135"/>
      <c r="M56" s="135">
        <f>'将来負担比率（分子）の構造'!L$51</f>
        <v>8790</v>
      </c>
      <c r="N56" s="135"/>
      <c r="O56" s="135"/>
      <c r="P56" s="135">
        <f>'将来負担比率（分子）の構造'!M$51</f>
        <v>8972</v>
      </c>
    </row>
    <row r="57" spans="1:16" x14ac:dyDescent="0.15">
      <c r="A57" s="135" t="s">
        <v>35</v>
      </c>
      <c r="B57" s="135"/>
      <c r="C57" s="135"/>
      <c r="D57" s="135">
        <f>'将来負担比率（分子）の構造'!I$50</f>
        <v>150</v>
      </c>
      <c r="E57" s="135"/>
      <c r="F57" s="135"/>
      <c r="G57" s="135">
        <f>'将来負担比率（分子）の構造'!J$50</f>
        <v>136</v>
      </c>
      <c r="H57" s="135"/>
      <c r="I57" s="135"/>
      <c r="J57" s="135">
        <f>'将来負担比率（分子）の構造'!K$50</f>
        <v>125</v>
      </c>
      <c r="K57" s="135"/>
      <c r="L57" s="135"/>
      <c r="M57" s="135">
        <f>'将来負担比率（分子）の構造'!L$50</f>
        <v>111</v>
      </c>
      <c r="N57" s="135"/>
      <c r="O57" s="135"/>
      <c r="P57" s="135">
        <f>'将来負担比率（分子）の構造'!M$50</f>
        <v>95</v>
      </c>
    </row>
    <row r="58" spans="1:16" x14ac:dyDescent="0.15">
      <c r="A58" s="135" t="s">
        <v>34</v>
      </c>
      <c r="B58" s="135"/>
      <c r="C58" s="135"/>
      <c r="D58" s="135">
        <f>'将来負担比率（分子）の構造'!I$49</f>
        <v>2825</v>
      </c>
      <c r="E58" s="135"/>
      <c r="F58" s="135"/>
      <c r="G58" s="135">
        <f>'将来負担比率（分子）の構造'!J$49</f>
        <v>2939</v>
      </c>
      <c r="H58" s="135"/>
      <c r="I58" s="135"/>
      <c r="J58" s="135">
        <f>'将来負担比率（分子）の構造'!K$49</f>
        <v>3340</v>
      </c>
      <c r="K58" s="135"/>
      <c r="L58" s="135"/>
      <c r="M58" s="135">
        <f>'将来負担比率（分子）の構造'!L$49</f>
        <v>3628</v>
      </c>
      <c r="N58" s="135"/>
      <c r="O58" s="135"/>
      <c r="P58" s="135">
        <f>'将来負担比率（分子）の構造'!M$49</f>
        <v>3571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28</v>
      </c>
      <c r="F61" s="135"/>
      <c r="G61" s="135"/>
      <c r="H61" s="135">
        <f>'将来負担比率（分子）の構造'!K$46</f>
        <v>14</v>
      </c>
      <c r="I61" s="135"/>
      <c r="J61" s="135"/>
      <c r="K61" s="135">
        <f>'将来負担比率（分子）の構造'!L$46</f>
        <v>25</v>
      </c>
      <c r="L61" s="135"/>
      <c r="M61" s="135"/>
      <c r="N61" s="135">
        <f>'将来負担比率（分子）の構造'!M$46</f>
        <v>8</v>
      </c>
      <c r="O61" s="135"/>
      <c r="P61" s="135"/>
    </row>
    <row r="62" spans="1:16" x14ac:dyDescent="0.15">
      <c r="A62" s="135" t="s">
        <v>29</v>
      </c>
      <c r="B62" s="135">
        <f>'将来負担比率（分子）の構造'!I$45</f>
        <v>2768</v>
      </c>
      <c r="C62" s="135"/>
      <c r="D62" s="135"/>
      <c r="E62" s="135">
        <f>'将来負担比率（分子）の構造'!J$45</f>
        <v>2711</v>
      </c>
      <c r="F62" s="135"/>
      <c r="G62" s="135"/>
      <c r="H62" s="135">
        <f>'将来負担比率（分子）の構造'!K$45</f>
        <v>2652</v>
      </c>
      <c r="I62" s="135"/>
      <c r="J62" s="135"/>
      <c r="K62" s="135">
        <f>'将来負担比率（分子）の構造'!L$45</f>
        <v>2577</v>
      </c>
      <c r="L62" s="135"/>
      <c r="M62" s="135"/>
      <c r="N62" s="135">
        <f>'将来負担比率（分子）の構造'!M$45</f>
        <v>2434</v>
      </c>
      <c r="O62" s="135"/>
      <c r="P62" s="135"/>
    </row>
    <row r="63" spans="1:16" x14ac:dyDescent="0.15">
      <c r="A63" s="135" t="s">
        <v>28</v>
      </c>
      <c r="B63" s="135">
        <f>'将来負担比率（分子）の構造'!I$44</f>
        <v>357</v>
      </c>
      <c r="C63" s="135"/>
      <c r="D63" s="135"/>
      <c r="E63" s="135">
        <f>'将来負担比率（分子）の構造'!J$44</f>
        <v>328</v>
      </c>
      <c r="F63" s="135"/>
      <c r="G63" s="135"/>
      <c r="H63" s="135">
        <f>'将来負担比率（分子）の構造'!K$44</f>
        <v>345</v>
      </c>
      <c r="I63" s="135"/>
      <c r="J63" s="135"/>
      <c r="K63" s="135">
        <f>'将来負担比率（分子）の構造'!L$44</f>
        <v>343</v>
      </c>
      <c r="L63" s="135"/>
      <c r="M63" s="135"/>
      <c r="N63" s="135">
        <f>'将来負担比率（分子）の構造'!M$44</f>
        <v>362</v>
      </c>
      <c r="O63" s="135"/>
      <c r="P63" s="135"/>
    </row>
    <row r="64" spans="1:16" x14ac:dyDescent="0.15">
      <c r="A64" s="135" t="s">
        <v>27</v>
      </c>
      <c r="B64" s="135">
        <f>'将来負担比率（分子）の構造'!I$43</f>
        <v>2733</v>
      </c>
      <c r="C64" s="135"/>
      <c r="D64" s="135"/>
      <c r="E64" s="135">
        <f>'将来負担比率（分子）の構造'!J$43</f>
        <v>3296</v>
      </c>
      <c r="F64" s="135"/>
      <c r="G64" s="135"/>
      <c r="H64" s="135">
        <f>'将来負担比率（分子）の構造'!K$43</f>
        <v>3177</v>
      </c>
      <c r="I64" s="135"/>
      <c r="J64" s="135"/>
      <c r="K64" s="135">
        <f>'将来負担比率（分子）の構造'!L$43</f>
        <v>3174</v>
      </c>
      <c r="L64" s="135"/>
      <c r="M64" s="135"/>
      <c r="N64" s="135">
        <f>'将来負担比率（分子）の構造'!M$43</f>
        <v>2933</v>
      </c>
      <c r="O64" s="135"/>
      <c r="P64" s="135"/>
    </row>
    <row r="65" spans="1:16" x14ac:dyDescent="0.15">
      <c r="A65" s="135" t="s">
        <v>26</v>
      </c>
      <c r="B65" s="135">
        <f>'将来負担比率（分子）の構造'!I$42</f>
        <v>472</v>
      </c>
      <c r="C65" s="135"/>
      <c r="D65" s="135"/>
      <c r="E65" s="135">
        <f>'将来負担比率（分子）の構造'!J$42</f>
        <v>419</v>
      </c>
      <c r="F65" s="135"/>
      <c r="G65" s="135"/>
      <c r="H65" s="135">
        <f>'将来負担比率（分子）の構造'!K$42</f>
        <v>332</v>
      </c>
      <c r="I65" s="135"/>
      <c r="J65" s="135"/>
      <c r="K65" s="135">
        <f>'将来負担比率（分子）の構造'!L$42</f>
        <v>288</v>
      </c>
      <c r="L65" s="135"/>
      <c r="M65" s="135"/>
      <c r="N65" s="135">
        <f>'将来負担比率（分子）の構造'!M$42</f>
        <v>243</v>
      </c>
      <c r="O65" s="135"/>
      <c r="P65" s="135"/>
    </row>
    <row r="66" spans="1:16" x14ac:dyDescent="0.15">
      <c r="A66" s="135" t="s">
        <v>25</v>
      </c>
      <c r="B66" s="135">
        <f>'将来負担比率（分子）の構造'!I$41</f>
        <v>10950</v>
      </c>
      <c r="C66" s="135"/>
      <c r="D66" s="135"/>
      <c r="E66" s="135">
        <f>'将来負担比率（分子）の構造'!J$41</f>
        <v>10465</v>
      </c>
      <c r="F66" s="135"/>
      <c r="G66" s="135"/>
      <c r="H66" s="135">
        <f>'将来負担比率（分子）の構造'!K$41</f>
        <v>10318</v>
      </c>
      <c r="I66" s="135"/>
      <c r="J66" s="135"/>
      <c r="K66" s="135">
        <f>'将来負担比率（分子）の構造'!L$41</f>
        <v>10604</v>
      </c>
      <c r="L66" s="135"/>
      <c r="M66" s="135"/>
      <c r="N66" s="135">
        <f>'将来負担比率（分子）の構造'!M$41</f>
        <v>10611</v>
      </c>
      <c r="O66" s="135"/>
      <c r="P66" s="135"/>
    </row>
    <row r="67" spans="1:16" x14ac:dyDescent="0.15">
      <c r="A67" s="135" t="s">
        <v>63</v>
      </c>
      <c r="B67" s="135" t="e">
        <f>NA()</f>
        <v>#N/A</v>
      </c>
      <c r="C67" s="135">
        <f>IF(ISNUMBER('将来負担比率（分子）の構造'!I$52), IF('将来負担比率（分子）の構造'!I$52 &lt; 0, 0, '将来負担比率（分子）の構造'!I$52), NA())</f>
        <v>5962</v>
      </c>
      <c r="D67" s="135" t="e">
        <f>NA()</f>
        <v>#N/A</v>
      </c>
      <c r="E67" s="135" t="e">
        <f>NA()</f>
        <v>#N/A</v>
      </c>
      <c r="F67" s="135">
        <f>IF(ISNUMBER('将来負担比率（分子）の構造'!J$52), IF('将来負担比率（分子）の構造'!J$52 &lt; 0, 0, '将来負担比率（分子）の構造'!J$52), NA())</f>
        <v>5761</v>
      </c>
      <c r="G67" s="135" t="e">
        <f>NA()</f>
        <v>#N/A</v>
      </c>
      <c r="H67" s="135" t="e">
        <f>NA()</f>
        <v>#N/A</v>
      </c>
      <c r="I67" s="135">
        <f>IF(ISNUMBER('将来負担比率（分子）の構造'!K$52), IF('将来負担比率（分子）の構造'!K$52 &lt; 0, 0, '将来負担比率（分子）の構造'!K$52), NA())</f>
        <v>4906</v>
      </c>
      <c r="J67" s="135" t="e">
        <f>NA()</f>
        <v>#N/A</v>
      </c>
      <c r="K67" s="135" t="e">
        <f>NA()</f>
        <v>#N/A</v>
      </c>
      <c r="L67" s="135">
        <f>IF(ISNUMBER('将来負担比率（分子）の構造'!L$52), IF('将来負担比率（分子）の構造'!L$52 &lt; 0, 0, '将来負担比率（分子）の構造'!L$52), NA())</f>
        <v>4483</v>
      </c>
      <c r="M67" s="135" t="e">
        <f>NA()</f>
        <v>#N/A</v>
      </c>
      <c r="N67" s="135" t="e">
        <f>NA()</f>
        <v>#N/A</v>
      </c>
      <c r="O67" s="135">
        <f>IF(ISNUMBER('将来負担比率（分子）の構造'!M$52), IF('将来負担比率（分子）の構造'!M$52 &lt; 0, 0, '将来負担比率（分子）の構造'!M$52), NA())</f>
        <v>3953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1943679</v>
      </c>
      <c r="S5" s="583"/>
      <c r="T5" s="583"/>
      <c r="U5" s="583"/>
      <c r="V5" s="583"/>
      <c r="W5" s="583"/>
      <c r="X5" s="583"/>
      <c r="Y5" s="584"/>
      <c r="Z5" s="585">
        <v>21.4</v>
      </c>
      <c r="AA5" s="585"/>
      <c r="AB5" s="585"/>
      <c r="AC5" s="585"/>
      <c r="AD5" s="586">
        <v>1943679</v>
      </c>
      <c r="AE5" s="586"/>
      <c r="AF5" s="586"/>
      <c r="AG5" s="586"/>
      <c r="AH5" s="586"/>
      <c r="AI5" s="586"/>
      <c r="AJ5" s="586"/>
      <c r="AK5" s="586"/>
      <c r="AL5" s="587">
        <v>37.6</v>
      </c>
      <c r="AM5" s="588"/>
      <c r="AN5" s="588"/>
      <c r="AO5" s="589"/>
      <c r="AP5" s="579" t="s">
        <v>209</v>
      </c>
      <c r="AQ5" s="580"/>
      <c r="AR5" s="580"/>
      <c r="AS5" s="580"/>
      <c r="AT5" s="580"/>
      <c r="AU5" s="580"/>
      <c r="AV5" s="580"/>
      <c r="AW5" s="580"/>
      <c r="AX5" s="580"/>
      <c r="AY5" s="580"/>
      <c r="AZ5" s="580"/>
      <c r="BA5" s="580"/>
      <c r="BB5" s="580"/>
      <c r="BC5" s="580"/>
      <c r="BD5" s="580"/>
      <c r="BE5" s="580"/>
      <c r="BF5" s="581"/>
      <c r="BG5" s="593">
        <v>1938241</v>
      </c>
      <c r="BH5" s="594"/>
      <c r="BI5" s="594"/>
      <c r="BJ5" s="594"/>
      <c r="BK5" s="594"/>
      <c r="BL5" s="594"/>
      <c r="BM5" s="594"/>
      <c r="BN5" s="595"/>
      <c r="BO5" s="596">
        <v>99.7</v>
      </c>
      <c r="BP5" s="596"/>
      <c r="BQ5" s="596"/>
      <c r="BR5" s="596"/>
      <c r="BS5" s="597">
        <v>24102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118168</v>
      </c>
      <c r="S6" s="594"/>
      <c r="T6" s="594"/>
      <c r="U6" s="594"/>
      <c r="V6" s="594"/>
      <c r="W6" s="594"/>
      <c r="X6" s="594"/>
      <c r="Y6" s="595"/>
      <c r="Z6" s="596">
        <v>1.3</v>
      </c>
      <c r="AA6" s="596"/>
      <c r="AB6" s="596"/>
      <c r="AC6" s="596"/>
      <c r="AD6" s="597">
        <v>118168</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1938241</v>
      </c>
      <c r="BH6" s="594"/>
      <c r="BI6" s="594"/>
      <c r="BJ6" s="594"/>
      <c r="BK6" s="594"/>
      <c r="BL6" s="594"/>
      <c r="BM6" s="594"/>
      <c r="BN6" s="595"/>
      <c r="BO6" s="596">
        <v>99.7</v>
      </c>
      <c r="BP6" s="596"/>
      <c r="BQ6" s="596"/>
      <c r="BR6" s="596"/>
      <c r="BS6" s="597">
        <v>24102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91565</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91565</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2486</v>
      </c>
      <c r="S7" s="594"/>
      <c r="T7" s="594"/>
      <c r="U7" s="594"/>
      <c r="V7" s="594"/>
      <c r="W7" s="594"/>
      <c r="X7" s="594"/>
      <c r="Y7" s="595"/>
      <c r="Z7" s="596">
        <v>0</v>
      </c>
      <c r="AA7" s="596"/>
      <c r="AB7" s="596"/>
      <c r="AC7" s="596"/>
      <c r="AD7" s="597">
        <v>2486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745797</v>
      </c>
      <c r="BH7" s="594"/>
      <c r="BI7" s="594"/>
      <c r="BJ7" s="594"/>
      <c r="BK7" s="594"/>
      <c r="BL7" s="594"/>
      <c r="BM7" s="594"/>
      <c r="BN7" s="595"/>
      <c r="BO7" s="596">
        <v>38.4</v>
      </c>
      <c r="BP7" s="596"/>
      <c r="BQ7" s="596"/>
      <c r="BR7" s="596"/>
      <c r="BS7" s="597">
        <v>24102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1558966</v>
      </c>
      <c r="CS7" s="594"/>
      <c r="CT7" s="594"/>
      <c r="CU7" s="594"/>
      <c r="CV7" s="594"/>
      <c r="CW7" s="594"/>
      <c r="CX7" s="594"/>
      <c r="CY7" s="595"/>
      <c r="CZ7" s="596">
        <v>18.3</v>
      </c>
      <c r="DA7" s="596"/>
      <c r="DB7" s="596"/>
      <c r="DC7" s="596"/>
      <c r="DD7" s="602">
        <v>91071</v>
      </c>
      <c r="DE7" s="594"/>
      <c r="DF7" s="594"/>
      <c r="DG7" s="594"/>
      <c r="DH7" s="594"/>
      <c r="DI7" s="594"/>
      <c r="DJ7" s="594"/>
      <c r="DK7" s="594"/>
      <c r="DL7" s="594"/>
      <c r="DM7" s="594"/>
      <c r="DN7" s="594"/>
      <c r="DO7" s="594"/>
      <c r="DP7" s="595"/>
      <c r="DQ7" s="602">
        <v>1087328</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10259</v>
      </c>
      <c r="S8" s="594"/>
      <c r="T8" s="594"/>
      <c r="U8" s="594"/>
      <c r="V8" s="594"/>
      <c r="W8" s="594"/>
      <c r="X8" s="594"/>
      <c r="Y8" s="595"/>
      <c r="Z8" s="596">
        <v>0.1</v>
      </c>
      <c r="AA8" s="596"/>
      <c r="AB8" s="596"/>
      <c r="AC8" s="596"/>
      <c r="AD8" s="597">
        <v>10259</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25801</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1689988</v>
      </c>
      <c r="CS8" s="594"/>
      <c r="CT8" s="594"/>
      <c r="CU8" s="594"/>
      <c r="CV8" s="594"/>
      <c r="CW8" s="594"/>
      <c r="CX8" s="594"/>
      <c r="CY8" s="595"/>
      <c r="CZ8" s="596">
        <v>19.8</v>
      </c>
      <c r="DA8" s="596"/>
      <c r="DB8" s="596"/>
      <c r="DC8" s="596"/>
      <c r="DD8" s="602">
        <v>3056</v>
      </c>
      <c r="DE8" s="594"/>
      <c r="DF8" s="594"/>
      <c r="DG8" s="594"/>
      <c r="DH8" s="594"/>
      <c r="DI8" s="594"/>
      <c r="DJ8" s="594"/>
      <c r="DK8" s="594"/>
      <c r="DL8" s="594"/>
      <c r="DM8" s="594"/>
      <c r="DN8" s="594"/>
      <c r="DO8" s="594"/>
      <c r="DP8" s="595"/>
      <c r="DQ8" s="602">
        <v>994086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5979</v>
      </c>
      <c r="S9" s="594"/>
      <c r="T9" s="594"/>
      <c r="U9" s="594"/>
      <c r="V9" s="594"/>
      <c r="W9" s="594"/>
      <c r="X9" s="594"/>
      <c r="Y9" s="595"/>
      <c r="Z9" s="596">
        <v>0.1</v>
      </c>
      <c r="AA9" s="596"/>
      <c r="AB9" s="596"/>
      <c r="AC9" s="596"/>
      <c r="AD9" s="597">
        <v>5979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532677</v>
      </c>
      <c r="BH9" s="594"/>
      <c r="BI9" s="594"/>
      <c r="BJ9" s="594"/>
      <c r="BK9" s="594"/>
      <c r="BL9" s="594"/>
      <c r="BM9" s="594"/>
      <c r="BN9" s="595"/>
      <c r="BO9" s="596">
        <v>27.4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550053</v>
      </c>
      <c r="CS9" s="594"/>
      <c r="CT9" s="594"/>
      <c r="CU9" s="594"/>
      <c r="CV9" s="594"/>
      <c r="CW9" s="594"/>
      <c r="CX9" s="594"/>
      <c r="CY9" s="595"/>
      <c r="CZ9" s="596">
        <v>6.5</v>
      </c>
      <c r="DA9" s="596"/>
      <c r="DB9" s="596"/>
      <c r="DC9" s="596"/>
      <c r="DD9" s="602">
        <v>40794</v>
      </c>
      <c r="DE9" s="594"/>
      <c r="DF9" s="594"/>
      <c r="DG9" s="594"/>
      <c r="DH9" s="594"/>
      <c r="DI9" s="594"/>
      <c r="DJ9" s="594"/>
      <c r="DK9" s="594"/>
      <c r="DL9" s="594"/>
      <c r="DM9" s="594"/>
      <c r="DN9" s="594"/>
      <c r="DO9" s="594"/>
      <c r="DP9" s="595"/>
      <c r="DQ9" s="602">
        <v>533245</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171609</v>
      </c>
      <c r="S10" s="594"/>
      <c r="T10" s="594"/>
      <c r="U10" s="594"/>
      <c r="V10" s="594"/>
      <c r="W10" s="594"/>
      <c r="X10" s="594"/>
      <c r="Y10" s="595"/>
      <c r="Z10" s="596">
        <v>1.9</v>
      </c>
      <c r="AA10" s="596"/>
      <c r="AB10" s="596"/>
      <c r="AC10" s="596"/>
      <c r="AD10" s="597">
        <v>171609</v>
      </c>
      <c r="AE10" s="597"/>
      <c r="AF10" s="597"/>
      <c r="AG10" s="597"/>
      <c r="AH10" s="597"/>
      <c r="AI10" s="597"/>
      <c r="AJ10" s="597"/>
      <c r="AK10" s="597"/>
      <c r="AL10" s="598">
        <v>3.3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39504</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538</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538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13410</v>
      </c>
      <c r="S11" s="594"/>
      <c r="T11" s="594"/>
      <c r="U11" s="594"/>
      <c r="V11" s="594"/>
      <c r="W11" s="594"/>
      <c r="X11" s="594"/>
      <c r="Y11" s="595"/>
      <c r="Z11" s="596">
        <v>0.1</v>
      </c>
      <c r="AA11" s="596"/>
      <c r="AB11" s="596"/>
      <c r="AC11" s="596"/>
      <c r="AD11" s="597">
        <v>13410</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147815</v>
      </c>
      <c r="BH11" s="594"/>
      <c r="BI11" s="594"/>
      <c r="BJ11" s="594"/>
      <c r="BK11" s="594"/>
      <c r="BL11" s="594"/>
      <c r="BM11" s="594"/>
      <c r="BN11" s="595"/>
      <c r="BO11" s="596">
        <v>7.6</v>
      </c>
      <c r="BP11" s="596"/>
      <c r="BQ11" s="596"/>
      <c r="BR11" s="596"/>
      <c r="BS11" s="602">
        <v>24102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722697</v>
      </c>
      <c r="CS11" s="594"/>
      <c r="CT11" s="594"/>
      <c r="CU11" s="594"/>
      <c r="CV11" s="594"/>
      <c r="CW11" s="594"/>
      <c r="CX11" s="594"/>
      <c r="CY11" s="595"/>
      <c r="CZ11" s="596">
        <v>8.5</v>
      </c>
      <c r="DA11" s="596"/>
      <c r="DB11" s="596"/>
      <c r="DC11" s="596"/>
      <c r="DD11" s="602">
        <v>232366</v>
      </c>
      <c r="DE11" s="594"/>
      <c r="DF11" s="594"/>
      <c r="DG11" s="594"/>
      <c r="DH11" s="594"/>
      <c r="DI11" s="594"/>
      <c r="DJ11" s="594"/>
      <c r="DK11" s="594"/>
      <c r="DL11" s="594"/>
      <c r="DM11" s="594"/>
      <c r="DN11" s="594"/>
      <c r="DO11" s="594"/>
      <c r="DP11" s="595"/>
      <c r="DQ11" s="602">
        <v>374511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1047244</v>
      </c>
      <c r="BH12" s="594"/>
      <c r="BI12" s="594"/>
      <c r="BJ12" s="594"/>
      <c r="BK12" s="594"/>
      <c r="BL12" s="594"/>
      <c r="BM12" s="594"/>
      <c r="BN12" s="595"/>
      <c r="BO12" s="596">
        <v>53.9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259159</v>
      </c>
      <c r="CS12" s="594"/>
      <c r="CT12" s="594"/>
      <c r="CU12" s="594"/>
      <c r="CV12" s="594"/>
      <c r="CW12" s="594"/>
      <c r="CX12" s="594"/>
      <c r="CY12" s="595"/>
      <c r="CZ12" s="596">
        <v>3</v>
      </c>
      <c r="DA12" s="596"/>
      <c r="DB12" s="596"/>
      <c r="DC12" s="596"/>
      <c r="DD12" s="602">
        <v>6449</v>
      </c>
      <c r="DE12" s="594"/>
      <c r="DF12" s="594"/>
      <c r="DG12" s="594"/>
      <c r="DH12" s="594"/>
      <c r="DI12" s="594"/>
      <c r="DJ12" s="594"/>
      <c r="DK12" s="594"/>
      <c r="DL12" s="594"/>
      <c r="DM12" s="594"/>
      <c r="DN12" s="594"/>
      <c r="DO12" s="594"/>
      <c r="DP12" s="595"/>
      <c r="DQ12" s="602">
        <v>254475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16279</v>
      </c>
      <c r="S13" s="594"/>
      <c r="T13" s="594"/>
      <c r="U13" s="594"/>
      <c r="V13" s="594"/>
      <c r="W13" s="594"/>
      <c r="X13" s="594"/>
      <c r="Y13" s="595"/>
      <c r="Z13" s="596">
        <v>0.2</v>
      </c>
      <c r="AA13" s="596"/>
      <c r="AB13" s="596"/>
      <c r="AC13" s="596"/>
      <c r="AD13" s="597">
        <v>16279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1021061</v>
      </c>
      <c r="BH13" s="594"/>
      <c r="BI13" s="594"/>
      <c r="BJ13" s="594"/>
      <c r="BK13" s="594"/>
      <c r="BL13" s="594"/>
      <c r="BM13" s="594"/>
      <c r="BN13" s="595"/>
      <c r="BO13" s="596">
        <v>52.5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606189</v>
      </c>
      <c r="CS13" s="594"/>
      <c r="CT13" s="594"/>
      <c r="CU13" s="594"/>
      <c r="CV13" s="594"/>
      <c r="CW13" s="594"/>
      <c r="CX13" s="594"/>
      <c r="CY13" s="595"/>
      <c r="CZ13" s="596">
        <v>7.1</v>
      </c>
      <c r="DA13" s="596"/>
      <c r="DB13" s="596"/>
      <c r="DC13" s="596"/>
      <c r="DD13" s="602">
        <v>341955</v>
      </c>
      <c r="DE13" s="594"/>
      <c r="DF13" s="594"/>
      <c r="DG13" s="594"/>
      <c r="DH13" s="594"/>
      <c r="DI13" s="594"/>
      <c r="DJ13" s="594"/>
      <c r="DK13" s="594"/>
      <c r="DL13" s="594"/>
      <c r="DM13" s="594"/>
      <c r="DN13" s="594"/>
      <c r="DO13" s="594"/>
      <c r="DP13" s="595"/>
      <c r="DQ13" s="602">
        <v>345094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46340</v>
      </c>
      <c r="BH14" s="594"/>
      <c r="BI14" s="594"/>
      <c r="BJ14" s="594"/>
      <c r="BK14" s="594"/>
      <c r="BL14" s="594"/>
      <c r="BM14" s="594"/>
      <c r="BN14" s="595"/>
      <c r="BO14" s="596">
        <v>2.4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368258</v>
      </c>
      <c r="CS14" s="594"/>
      <c r="CT14" s="594"/>
      <c r="CU14" s="594"/>
      <c r="CV14" s="594"/>
      <c r="CW14" s="594"/>
      <c r="CX14" s="594"/>
      <c r="CY14" s="595"/>
      <c r="CZ14" s="596">
        <v>4.3</v>
      </c>
      <c r="DA14" s="596"/>
      <c r="DB14" s="596"/>
      <c r="DC14" s="596"/>
      <c r="DD14" s="602">
        <v>67002</v>
      </c>
      <c r="DE14" s="594"/>
      <c r="DF14" s="594"/>
      <c r="DG14" s="594"/>
      <c r="DH14" s="594"/>
      <c r="DI14" s="594"/>
      <c r="DJ14" s="594"/>
      <c r="DK14" s="594"/>
      <c r="DL14" s="594"/>
      <c r="DM14" s="594"/>
      <c r="DN14" s="594"/>
      <c r="DO14" s="594"/>
      <c r="DP14" s="595"/>
      <c r="DQ14" s="602">
        <v>317597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3806</v>
      </c>
      <c r="S15" s="594"/>
      <c r="T15" s="594"/>
      <c r="U15" s="594"/>
      <c r="V15" s="594"/>
      <c r="W15" s="594"/>
      <c r="X15" s="594"/>
      <c r="Y15" s="595"/>
      <c r="Z15" s="596">
        <v>0</v>
      </c>
      <c r="AA15" s="596"/>
      <c r="AB15" s="596"/>
      <c r="AC15" s="596"/>
      <c r="AD15" s="597">
        <v>3806</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98860</v>
      </c>
      <c r="BH15" s="594"/>
      <c r="BI15" s="594"/>
      <c r="BJ15" s="594"/>
      <c r="BK15" s="594"/>
      <c r="BL15" s="594"/>
      <c r="BM15" s="594"/>
      <c r="BN15" s="595"/>
      <c r="BO15" s="596">
        <v>5.0999999999999996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1598173</v>
      </c>
      <c r="CS15" s="594"/>
      <c r="CT15" s="594"/>
      <c r="CU15" s="594"/>
      <c r="CV15" s="594"/>
      <c r="CW15" s="594"/>
      <c r="CX15" s="594"/>
      <c r="CY15" s="595"/>
      <c r="CZ15" s="596">
        <v>18.8</v>
      </c>
      <c r="DA15" s="596"/>
      <c r="DB15" s="596"/>
      <c r="DC15" s="596"/>
      <c r="DD15" s="602">
        <v>741312</v>
      </c>
      <c r="DE15" s="594"/>
      <c r="DF15" s="594"/>
      <c r="DG15" s="594"/>
      <c r="DH15" s="594"/>
      <c r="DI15" s="594"/>
      <c r="DJ15" s="594"/>
      <c r="DK15" s="594"/>
      <c r="DL15" s="594"/>
      <c r="DM15" s="594"/>
      <c r="DN15" s="594"/>
      <c r="DO15" s="594"/>
      <c r="DP15" s="595"/>
      <c r="DQ15" s="602">
        <v>894633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3152502</v>
      </c>
      <c r="S16" s="594"/>
      <c r="T16" s="594"/>
      <c r="U16" s="594"/>
      <c r="V16" s="594"/>
      <c r="W16" s="594"/>
      <c r="X16" s="594"/>
      <c r="Y16" s="595"/>
      <c r="Z16" s="596">
        <v>34.700000000000003</v>
      </c>
      <c r="AA16" s="596"/>
      <c r="AB16" s="596"/>
      <c r="AC16" s="596"/>
      <c r="AD16" s="597">
        <v>2864896</v>
      </c>
      <c r="AE16" s="597"/>
      <c r="AF16" s="597"/>
      <c r="AG16" s="597"/>
      <c r="AH16" s="597"/>
      <c r="AI16" s="597"/>
      <c r="AJ16" s="597"/>
      <c r="AK16" s="597"/>
      <c r="AL16" s="598">
        <v>55.4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12717</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17</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2864896</v>
      </c>
      <c r="S17" s="594"/>
      <c r="T17" s="594"/>
      <c r="U17" s="594"/>
      <c r="V17" s="594"/>
      <c r="W17" s="594"/>
      <c r="X17" s="594"/>
      <c r="Y17" s="595"/>
      <c r="Z17" s="596">
        <v>31.5</v>
      </c>
      <c r="AA17" s="596"/>
      <c r="AB17" s="596"/>
      <c r="AC17" s="596"/>
      <c r="AD17" s="597">
        <v>2864896</v>
      </c>
      <c r="AE17" s="597"/>
      <c r="AF17" s="597"/>
      <c r="AG17" s="597"/>
      <c r="AH17" s="597"/>
      <c r="AI17" s="597"/>
      <c r="AJ17" s="597"/>
      <c r="AK17" s="597"/>
      <c r="AL17" s="598">
        <v>55.4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1056739</v>
      </c>
      <c r="CS17" s="594"/>
      <c r="CT17" s="594"/>
      <c r="CU17" s="594"/>
      <c r="CV17" s="594"/>
      <c r="CW17" s="594"/>
      <c r="CX17" s="594"/>
      <c r="CY17" s="595"/>
      <c r="CZ17" s="596">
        <v>12.4</v>
      </c>
      <c r="DA17" s="596"/>
      <c r="DB17" s="596"/>
      <c r="DC17" s="596"/>
      <c r="DD17" s="602" t="s">
        <v>112</v>
      </c>
      <c r="DE17" s="594"/>
      <c r="DF17" s="594"/>
      <c r="DG17" s="594"/>
      <c r="DH17" s="594"/>
      <c r="DI17" s="594"/>
      <c r="DJ17" s="594"/>
      <c r="DK17" s="594"/>
      <c r="DL17" s="594"/>
      <c r="DM17" s="594"/>
      <c r="DN17" s="594"/>
      <c r="DO17" s="594"/>
      <c r="DP17" s="595"/>
      <c r="DQ17" s="602">
        <v>1046243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287601</v>
      </c>
      <c r="S18" s="594"/>
      <c r="T18" s="594"/>
      <c r="U18" s="594"/>
      <c r="V18" s="594"/>
      <c r="W18" s="594"/>
      <c r="X18" s="594"/>
      <c r="Y18" s="595"/>
      <c r="Z18" s="596">
        <v>3.2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5438</v>
      </c>
      <c r="BH19" s="594"/>
      <c r="BI19" s="594"/>
      <c r="BJ19" s="594"/>
      <c r="BK19" s="594"/>
      <c r="BL19" s="594"/>
      <c r="BM19" s="594"/>
      <c r="BN19" s="595"/>
      <c r="BO19" s="596">
        <v>0.3</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5438177</v>
      </c>
      <c r="S20" s="594"/>
      <c r="T20" s="594"/>
      <c r="U20" s="594"/>
      <c r="V20" s="594"/>
      <c r="W20" s="594"/>
      <c r="X20" s="594"/>
      <c r="Y20" s="595"/>
      <c r="Z20" s="596">
        <v>59.8</v>
      </c>
      <c r="AA20" s="596"/>
      <c r="AB20" s="596"/>
      <c r="AC20" s="596"/>
      <c r="AD20" s="597">
        <v>5150571</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5438</v>
      </c>
      <c r="BH20" s="594"/>
      <c r="BI20" s="594"/>
      <c r="BJ20" s="594"/>
      <c r="BK20" s="594"/>
      <c r="BL20" s="594"/>
      <c r="BM20" s="594"/>
      <c r="BN20" s="595"/>
      <c r="BO20" s="596">
        <v>0.3</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8515042</v>
      </c>
      <c r="CS20" s="594"/>
      <c r="CT20" s="594"/>
      <c r="CU20" s="594"/>
      <c r="CV20" s="594"/>
      <c r="CW20" s="594"/>
      <c r="CX20" s="594"/>
      <c r="CY20" s="595"/>
      <c r="CZ20" s="596">
        <v>100</v>
      </c>
      <c r="DA20" s="596"/>
      <c r="DB20" s="596"/>
      <c r="DC20" s="596"/>
      <c r="DD20" s="602">
        <v>1524005</v>
      </c>
      <c r="DE20" s="594"/>
      <c r="DF20" s="594"/>
      <c r="DG20" s="594"/>
      <c r="DH20" s="594"/>
      <c r="DI20" s="594"/>
      <c r="DJ20" s="594"/>
      <c r="DK20" s="594"/>
      <c r="DL20" s="594"/>
      <c r="DM20" s="594"/>
      <c r="DN20" s="594"/>
      <c r="DO20" s="594"/>
      <c r="DP20" s="595"/>
      <c r="DQ20" s="602">
        <v>5939332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2709</v>
      </c>
      <c r="S21" s="594"/>
      <c r="T21" s="594"/>
      <c r="U21" s="594"/>
      <c r="V21" s="594"/>
      <c r="W21" s="594"/>
      <c r="X21" s="594"/>
      <c r="Y21" s="595"/>
      <c r="Z21" s="596">
        <v>0</v>
      </c>
      <c r="AA21" s="596"/>
      <c r="AB21" s="596"/>
      <c r="AC21" s="596"/>
      <c r="AD21" s="597">
        <v>2709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5438</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135297</v>
      </c>
      <c r="S22" s="594"/>
      <c r="T22" s="594"/>
      <c r="U22" s="594"/>
      <c r="V22" s="594"/>
      <c r="W22" s="594"/>
      <c r="X22" s="594"/>
      <c r="Y22" s="595"/>
      <c r="Z22" s="596">
        <v>1.5</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120669</v>
      </c>
      <c r="S23" s="594"/>
      <c r="T23" s="594"/>
      <c r="U23" s="594"/>
      <c r="V23" s="594"/>
      <c r="W23" s="594"/>
      <c r="X23" s="594"/>
      <c r="Y23" s="595"/>
      <c r="Z23" s="596">
        <v>1.3</v>
      </c>
      <c r="AA23" s="596"/>
      <c r="AB23" s="596"/>
      <c r="AC23" s="596"/>
      <c r="AD23" s="597">
        <v>3214</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11041</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3427931</v>
      </c>
      <c r="CS24" s="583"/>
      <c r="CT24" s="583"/>
      <c r="CU24" s="583"/>
      <c r="CV24" s="583"/>
      <c r="CW24" s="583"/>
      <c r="CX24" s="583"/>
      <c r="CY24" s="584"/>
      <c r="CZ24" s="624">
        <v>40.299999999999997</v>
      </c>
      <c r="DA24" s="625"/>
      <c r="DB24" s="625"/>
      <c r="DC24" s="626"/>
      <c r="DD24" s="623">
        <v>2794169</v>
      </c>
      <c r="DE24" s="583"/>
      <c r="DF24" s="583"/>
      <c r="DG24" s="583"/>
      <c r="DH24" s="583"/>
      <c r="DI24" s="583"/>
      <c r="DJ24" s="583"/>
      <c r="DK24" s="584"/>
      <c r="DL24" s="623">
        <v>2775600</v>
      </c>
      <c r="DM24" s="583"/>
      <c r="DN24" s="583"/>
      <c r="DO24" s="583"/>
      <c r="DP24" s="583"/>
      <c r="DQ24" s="583"/>
      <c r="DR24" s="583"/>
      <c r="DS24" s="583"/>
      <c r="DT24" s="583"/>
      <c r="DU24" s="583"/>
      <c r="DV24" s="584"/>
      <c r="DW24" s="587">
        <v>50.2</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543701</v>
      </c>
      <c r="S25" s="594"/>
      <c r="T25" s="594"/>
      <c r="U25" s="594"/>
      <c r="V25" s="594"/>
      <c r="W25" s="594"/>
      <c r="X25" s="594"/>
      <c r="Y25" s="595"/>
      <c r="Z25" s="596">
        <v>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1637996</v>
      </c>
      <c r="CS25" s="619"/>
      <c r="CT25" s="619"/>
      <c r="CU25" s="619"/>
      <c r="CV25" s="619"/>
      <c r="CW25" s="619"/>
      <c r="CX25" s="619"/>
      <c r="CY25" s="620"/>
      <c r="CZ25" s="627">
        <v>19.2</v>
      </c>
      <c r="DA25" s="628"/>
      <c r="DB25" s="628"/>
      <c r="DC25" s="629"/>
      <c r="DD25" s="602">
        <v>1582381</v>
      </c>
      <c r="DE25" s="619"/>
      <c r="DF25" s="619"/>
      <c r="DG25" s="619"/>
      <c r="DH25" s="619"/>
      <c r="DI25" s="619"/>
      <c r="DJ25" s="619"/>
      <c r="DK25" s="620"/>
      <c r="DL25" s="602">
        <v>1563812</v>
      </c>
      <c r="DM25" s="619"/>
      <c r="DN25" s="619"/>
      <c r="DO25" s="619"/>
      <c r="DP25" s="619"/>
      <c r="DQ25" s="619"/>
      <c r="DR25" s="619"/>
      <c r="DS25" s="619"/>
      <c r="DT25" s="619"/>
      <c r="DU25" s="619"/>
      <c r="DV25" s="620"/>
      <c r="DW25" s="598">
        <v>28.3</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1048918</v>
      </c>
      <c r="CS26" s="594"/>
      <c r="CT26" s="594"/>
      <c r="CU26" s="594"/>
      <c r="CV26" s="594"/>
      <c r="CW26" s="594"/>
      <c r="CX26" s="594"/>
      <c r="CY26" s="595"/>
      <c r="CZ26" s="627">
        <v>12.3</v>
      </c>
      <c r="DA26" s="628"/>
      <c r="DB26" s="628"/>
      <c r="DC26" s="629"/>
      <c r="DD26" s="602">
        <v>1004161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618121</v>
      </c>
      <c r="S27" s="594"/>
      <c r="T27" s="594"/>
      <c r="U27" s="594"/>
      <c r="V27" s="594"/>
      <c r="W27" s="594"/>
      <c r="X27" s="594"/>
      <c r="Y27" s="595"/>
      <c r="Z27" s="596">
        <v>6.8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1943679</v>
      </c>
      <c r="BH27" s="594"/>
      <c r="BI27" s="594"/>
      <c r="BJ27" s="594"/>
      <c r="BK27" s="594"/>
      <c r="BL27" s="594"/>
      <c r="BM27" s="594"/>
      <c r="BN27" s="595"/>
      <c r="BO27" s="596">
        <v>100</v>
      </c>
      <c r="BP27" s="596"/>
      <c r="BQ27" s="596"/>
      <c r="BR27" s="596"/>
      <c r="BS27" s="602">
        <v>24102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733196</v>
      </c>
      <c r="CS27" s="619"/>
      <c r="CT27" s="619"/>
      <c r="CU27" s="619"/>
      <c r="CV27" s="619"/>
      <c r="CW27" s="619"/>
      <c r="CX27" s="619"/>
      <c r="CY27" s="620"/>
      <c r="CZ27" s="627">
        <v>8.6</v>
      </c>
      <c r="DA27" s="628"/>
      <c r="DB27" s="628"/>
      <c r="DC27" s="629"/>
      <c r="DD27" s="602">
        <v>165545</v>
      </c>
      <c r="DE27" s="619"/>
      <c r="DF27" s="619"/>
      <c r="DG27" s="619"/>
      <c r="DH27" s="619"/>
      <c r="DI27" s="619"/>
      <c r="DJ27" s="619"/>
      <c r="DK27" s="620"/>
      <c r="DL27" s="602">
        <v>165545</v>
      </c>
      <c r="DM27" s="619"/>
      <c r="DN27" s="619"/>
      <c r="DO27" s="619"/>
      <c r="DP27" s="619"/>
      <c r="DQ27" s="619"/>
      <c r="DR27" s="619"/>
      <c r="DS27" s="619"/>
      <c r="DT27" s="619"/>
      <c r="DU27" s="619"/>
      <c r="DV27" s="620"/>
      <c r="DW27" s="598">
        <v>3</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43353</v>
      </c>
      <c r="S28" s="594"/>
      <c r="T28" s="594"/>
      <c r="U28" s="594"/>
      <c r="V28" s="594"/>
      <c r="W28" s="594"/>
      <c r="X28" s="594"/>
      <c r="Y28" s="595"/>
      <c r="Z28" s="596">
        <v>0.5</v>
      </c>
      <c r="AA28" s="596"/>
      <c r="AB28" s="596"/>
      <c r="AC28" s="596"/>
      <c r="AD28" s="597">
        <v>16827</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1056739</v>
      </c>
      <c r="CS28" s="594"/>
      <c r="CT28" s="594"/>
      <c r="CU28" s="594"/>
      <c r="CV28" s="594"/>
      <c r="CW28" s="594"/>
      <c r="CX28" s="594"/>
      <c r="CY28" s="595"/>
      <c r="CZ28" s="627">
        <v>12.4</v>
      </c>
      <c r="DA28" s="628"/>
      <c r="DB28" s="628"/>
      <c r="DC28" s="629"/>
      <c r="DD28" s="602">
        <v>1046243</v>
      </c>
      <c r="DE28" s="594"/>
      <c r="DF28" s="594"/>
      <c r="DG28" s="594"/>
      <c r="DH28" s="594"/>
      <c r="DI28" s="594"/>
      <c r="DJ28" s="594"/>
      <c r="DK28" s="595"/>
      <c r="DL28" s="602">
        <v>1046243</v>
      </c>
      <c r="DM28" s="594"/>
      <c r="DN28" s="594"/>
      <c r="DO28" s="594"/>
      <c r="DP28" s="594"/>
      <c r="DQ28" s="594"/>
      <c r="DR28" s="594"/>
      <c r="DS28" s="594"/>
      <c r="DT28" s="594"/>
      <c r="DU28" s="594"/>
      <c r="DV28" s="595"/>
      <c r="DW28" s="598">
        <v>18.899999999999999</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22644</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1056739</v>
      </c>
      <c r="CS29" s="619"/>
      <c r="CT29" s="619"/>
      <c r="CU29" s="619"/>
      <c r="CV29" s="619"/>
      <c r="CW29" s="619"/>
      <c r="CX29" s="619"/>
      <c r="CY29" s="620"/>
      <c r="CZ29" s="627">
        <v>12.4</v>
      </c>
      <c r="DA29" s="628"/>
      <c r="DB29" s="628"/>
      <c r="DC29" s="629"/>
      <c r="DD29" s="602">
        <v>1046243</v>
      </c>
      <c r="DE29" s="619"/>
      <c r="DF29" s="619"/>
      <c r="DG29" s="619"/>
      <c r="DH29" s="619"/>
      <c r="DI29" s="619"/>
      <c r="DJ29" s="619"/>
      <c r="DK29" s="620"/>
      <c r="DL29" s="602">
        <v>1046243</v>
      </c>
      <c r="DM29" s="619"/>
      <c r="DN29" s="619"/>
      <c r="DO29" s="619"/>
      <c r="DP29" s="619"/>
      <c r="DQ29" s="619"/>
      <c r="DR29" s="619"/>
      <c r="DS29" s="619"/>
      <c r="DT29" s="619"/>
      <c r="DU29" s="619"/>
      <c r="DV29" s="620"/>
      <c r="DW29" s="598">
        <v>18.899999999999999</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344474</v>
      </c>
      <c r="S30" s="594"/>
      <c r="T30" s="594"/>
      <c r="U30" s="594"/>
      <c r="V30" s="594"/>
      <c r="W30" s="594"/>
      <c r="X30" s="594"/>
      <c r="Y30" s="595"/>
      <c r="Z30" s="596">
        <v>3.8</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99.1</v>
      </c>
      <c r="BH30" s="652"/>
      <c r="BI30" s="652"/>
      <c r="BJ30" s="652"/>
      <c r="BK30" s="652"/>
      <c r="BL30" s="652"/>
      <c r="BM30" s="588">
        <v>96.1</v>
      </c>
      <c r="BN30" s="652"/>
      <c r="BO30" s="652"/>
      <c r="BP30" s="652"/>
      <c r="BQ30" s="653"/>
      <c r="BR30" s="651">
        <v>99</v>
      </c>
      <c r="BS30" s="652"/>
      <c r="BT30" s="652"/>
      <c r="BU30" s="652"/>
      <c r="BV30" s="652"/>
      <c r="BW30" s="652"/>
      <c r="BX30" s="588">
        <v>95.9</v>
      </c>
      <c r="BY30" s="652"/>
      <c r="BZ30" s="652"/>
      <c r="CA30" s="652"/>
      <c r="CB30" s="653"/>
      <c r="CD30" s="656"/>
      <c r="CE30" s="657"/>
      <c r="CF30" s="607" t="s">
        <v>293</v>
      </c>
      <c r="CG30" s="608"/>
      <c r="CH30" s="608"/>
      <c r="CI30" s="608"/>
      <c r="CJ30" s="608"/>
      <c r="CK30" s="608"/>
      <c r="CL30" s="608"/>
      <c r="CM30" s="608"/>
      <c r="CN30" s="608"/>
      <c r="CO30" s="608"/>
      <c r="CP30" s="608"/>
      <c r="CQ30" s="609"/>
      <c r="CR30" s="593">
        <v>913775</v>
      </c>
      <c r="CS30" s="594"/>
      <c r="CT30" s="594"/>
      <c r="CU30" s="594"/>
      <c r="CV30" s="594"/>
      <c r="CW30" s="594"/>
      <c r="CX30" s="594"/>
      <c r="CY30" s="595"/>
      <c r="CZ30" s="627">
        <v>10.7</v>
      </c>
      <c r="DA30" s="628"/>
      <c r="DB30" s="628"/>
      <c r="DC30" s="629"/>
      <c r="DD30" s="602">
        <v>903279</v>
      </c>
      <c r="DE30" s="594"/>
      <c r="DF30" s="594"/>
      <c r="DG30" s="594"/>
      <c r="DH30" s="594"/>
      <c r="DI30" s="594"/>
      <c r="DJ30" s="594"/>
      <c r="DK30" s="595"/>
      <c r="DL30" s="602">
        <v>903279</v>
      </c>
      <c r="DM30" s="594"/>
      <c r="DN30" s="594"/>
      <c r="DO30" s="594"/>
      <c r="DP30" s="594"/>
      <c r="DQ30" s="594"/>
      <c r="DR30" s="594"/>
      <c r="DS30" s="594"/>
      <c r="DT30" s="594"/>
      <c r="DU30" s="594"/>
      <c r="DV30" s="595"/>
      <c r="DW30" s="598">
        <v>16.3</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495006</v>
      </c>
      <c r="S31" s="594"/>
      <c r="T31" s="594"/>
      <c r="U31" s="594"/>
      <c r="V31" s="594"/>
      <c r="W31" s="594"/>
      <c r="X31" s="594"/>
      <c r="Y31" s="595"/>
      <c r="Z31" s="596">
        <v>5.4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99.1</v>
      </c>
      <c r="BH31" s="619"/>
      <c r="BI31" s="619"/>
      <c r="BJ31" s="619"/>
      <c r="BK31" s="619"/>
      <c r="BL31" s="619"/>
      <c r="BM31" s="599">
        <v>96.3</v>
      </c>
      <c r="BN31" s="649"/>
      <c r="BO31" s="649"/>
      <c r="BP31" s="649"/>
      <c r="BQ31" s="650"/>
      <c r="BR31" s="648">
        <v>98.8</v>
      </c>
      <c r="BS31" s="619"/>
      <c r="BT31" s="619"/>
      <c r="BU31" s="619"/>
      <c r="BV31" s="619"/>
      <c r="BW31" s="619"/>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142964</v>
      </c>
      <c r="CS31" s="619"/>
      <c r="CT31" s="619"/>
      <c r="CU31" s="619"/>
      <c r="CV31" s="619"/>
      <c r="CW31" s="619"/>
      <c r="CX31" s="619"/>
      <c r="CY31" s="620"/>
      <c r="CZ31" s="627">
        <v>1.7</v>
      </c>
      <c r="DA31" s="628"/>
      <c r="DB31" s="628"/>
      <c r="DC31" s="629"/>
      <c r="DD31" s="602">
        <v>142964</v>
      </c>
      <c r="DE31" s="619"/>
      <c r="DF31" s="619"/>
      <c r="DG31" s="619"/>
      <c r="DH31" s="619"/>
      <c r="DI31" s="619"/>
      <c r="DJ31" s="619"/>
      <c r="DK31" s="620"/>
      <c r="DL31" s="602">
        <v>142964</v>
      </c>
      <c r="DM31" s="619"/>
      <c r="DN31" s="619"/>
      <c r="DO31" s="619"/>
      <c r="DP31" s="619"/>
      <c r="DQ31" s="619"/>
      <c r="DR31" s="619"/>
      <c r="DS31" s="619"/>
      <c r="DT31" s="619"/>
      <c r="DU31" s="619"/>
      <c r="DV31" s="620"/>
      <c r="DW31" s="598">
        <v>2.6</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294961</v>
      </c>
      <c r="S32" s="594"/>
      <c r="T32" s="594"/>
      <c r="U32" s="594"/>
      <c r="V32" s="594"/>
      <c r="W32" s="594"/>
      <c r="X32" s="594"/>
      <c r="Y32" s="595"/>
      <c r="Z32" s="596">
        <v>3.2</v>
      </c>
      <c r="AA32" s="596"/>
      <c r="AB32" s="596"/>
      <c r="AC32" s="596"/>
      <c r="AD32" s="597">
        <v>1006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95.4</v>
      </c>
      <c r="BN32" s="661"/>
      <c r="BO32" s="661"/>
      <c r="BP32" s="661"/>
      <c r="BQ32" s="663"/>
      <c r="BR32" s="660">
        <v>99</v>
      </c>
      <c r="BS32" s="661"/>
      <c r="BT32" s="661"/>
      <c r="BU32" s="661"/>
      <c r="BV32" s="661"/>
      <c r="BW32" s="661"/>
      <c r="BX32" s="662">
        <v>95.4</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1022700</v>
      </c>
      <c r="S33" s="594"/>
      <c r="T33" s="594"/>
      <c r="U33" s="594"/>
      <c r="V33" s="594"/>
      <c r="W33" s="594"/>
      <c r="X33" s="594"/>
      <c r="Y33" s="595"/>
      <c r="Z33" s="596">
        <v>11.2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3550389</v>
      </c>
      <c r="CS33" s="619"/>
      <c r="CT33" s="619"/>
      <c r="CU33" s="619"/>
      <c r="CV33" s="619"/>
      <c r="CW33" s="619"/>
      <c r="CX33" s="619"/>
      <c r="CY33" s="620"/>
      <c r="CZ33" s="627">
        <v>41.7</v>
      </c>
      <c r="DA33" s="628"/>
      <c r="DB33" s="628"/>
      <c r="DC33" s="629"/>
      <c r="DD33" s="602">
        <v>2684264</v>
      </c>
      <c r="DE33" s="619"/>
      <c r="DF33" s="619"/>
      <c r="DG33" s="619"/>
      <c r="DH33" s="619"/>
      <c r="DI33" s="619"/>
      <c r="DJ33" s="619"/>
      <c r="DK33" s="620"/>
      <c r="DL33" s="602">
        <v>2241973</v>
      </c>
      <c r="DM33" s="619"/>
      <c r="DN33" s="619"/>
      <c r="DO33" s="619"/>
      <c r="DP33" s="619"/>
      <c r="DQ33" s="619"/>
      <c r="DR33" s="619"/>
      <c r="DS33" s="619"/>
      <c r="DT33" s="619"/>
      <c r="DU33" s="619"/>
      <c r="DV33" s="620"/>
      <c r="DW33" s="598">
        <v>40.6</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1080473</v>
      </c>
      <c r="CS34" s="594"/>
      <c r="CT34" s="594"/>
      <c r="CU34" s="594"/>
      <c r="CV34" s="594"/>
      <c r="CW34" s="594"/>
      <c r="CX34" s="594"/>
      <c r="CY34" s="595"/>
      <c r="CZ34" s="627">
        <v>12.7</v>
      </c>
      <c r="DA34" s="628"/>
      <c r="DB34" s="628"/>
      <c r="DC34" s="629"/>
      <c r="DD34" s="602">
        <v>793587</v>
      </c>
      <c r="DE34" s="594"/>
      <c r="DF34" s="594"/>
      <c r="DG34" s="594"/>
      <c r="DH34" s="594"/>
      <c r="DI34" s="594"/>
      <c r="DJ34" s="594"/>
      <c r="DK34" s="595"/>
      <c r="DL34" s="602">
        <v>741594</v>
      </c>
      <c r="DM34" s="594"/>
      <c r="DN34" s="594"/>
      <c r="DO34" s="594"/>
      <c r="DP34" s="594"/>
      <c r="DQ34" s="594"/>
      <c r="DR34" s="594"/>
      <c r="DS34" s="594"/>
      <c r="DT34" s="594"/>
      <c r="DU34" s="594"/>
      <c r="DV34" s="595"/>
      <c r="DW34" s="598">
        <v>13.4</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350600</v>
      </c>
      <c r="S35" s="594"/>
      <c r="T35" s="594"/>
      <c r="U35" s="594"/>
      <c r="V35" s="594"/>
      <c r="W35" s="594"/>
      <c r="X35" s="594"/>
      <c r="Y35" s="595"/>
      <c r="Z35" s="596">
        <v>3.9</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970241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152907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55064</v>
      </c>
      <c r="CS35" s="619"/>
      <c r="CT35" s="619"/>
      <c r="CU35" s="619"/>
      <c r="CV35" s="619"/>
      <c r="CW35" s="619"/>
      <c r="CX35" s="619"/>
      <c r="CY35" s="620"/>
      <c r="CZ35" s="627">
        <v>0.6</v>
      </c>
      <c r="DA35" s="628"/>
      <c r="DB35" s="628"/>
      <c r="DC35" s="629"/>
      <c r="DD35" s="602">
        <v>29406</v>
      </c>
      <c r="DE35" s="619"/>
      <c r="DF35" s="619"/>
      <c r="DG35" s="619"/>
      <c r="DH35" s="619"/>
      <c r="DI35" s="619"/>
      <c r="DJ35" s="619"/>
      <c r="DK35" s="620"/>
      <c r="DL35" s="602">
        <v>29406</v>
      </c>
      <c r="DM35" s="619"/>
      <c r="DN35" s="619"/>
      <c r="DO35" s="619"/>
      <c r="DP35" s="619"/>
      <c r="DQ35" s="619"/>
      <c r="DR35" s="619"/>
      <c r="DS35" s="619"/>
      <c r="DT35" s="619"/>
      <c r="DU35" s="619"/>
      <c r="DV35" s="620"/>
      <c r="DW35" s="598">
        <v>0.5</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9092853</v>
      </c>
      <c r="S36" s="666"/>
      <c r="T36" s="666"/>
      <c r="U36" s="666"/>
      <c r="V36" s="666"/>
      <c r="W36" s="666"/>
      <c r="X36" s="666"/>
      <c r="Y36" s="667"/>
      <c r="Z36" s="668">
        <v>100</v>
      </c>
      <c r="AA36" s="668"/>
      <c r="AB36" s="668"/>
      <c r="AC36" s="668"/>
      <c r="AD36" s="669">
        <v>5174327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161610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105959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1290557</v>
      </c>
      <c r="CS36" s="594"/>
      <c r="CT36" s="594"/>
      <c r="CU36" s="594"/>
      <c r="CV36" s="594"/>
      <c r="CW36" s="594"/>
      <c r="CX36" s="594"/>
      <c r="CY36" s="595"/>
      <c r="CZ36" s="627">
        <v>15.2</v>
      </c>
      <c r="DA36" s="628"/>
      <c r="DB36" s="628"/>
      <c r="DC36" s="629"/>
      <c r="DD36" s="602">
        <v>1062196</v>
      </c>
      <c r="DE36" s="594"/>
      <c r="DF36" s="594"/>
      <c r="DG36" s="594"/>
      <c r="DH36" s="594"/>
      <c r="DI36" s="594"/>
      <c r="DJ36" s="594"/>
      <c r="DK36" s="595"/>
      <c r="DL36" s="602">
        <v>795545</v>
      </c>
      <c r="DM36" s="594"/>
      <c r="DN36" s="594"/>
      <c r="DO36" s="594"/>
      <c r="DP36" s="594"/>
      <c r="DQ36" s="594"/>
      <c r="DR36" s="594"/>
      <c r="DS36" s="594"/>
      <c r="DT36" s="594"/>
      <c r="DU36" s="594"/>
      <c r="DV36" s="595"/>
      <c r="DW36" s="598">
        <v>14.4</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104914</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2485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520689</v>
      </c>
      <c r="CS37" s="619"/>
      <c r="CT37" s="619"/>
      <c r="CU37" s="619"/>
      <c r="CV37" s="619"/>
      <c r="CW37" s="619"/>
      <c r="CX37" s="619"/>
      <c r="CY37" s="620"/>
      <c r="CZ37" s="627">
        <v>6.1</v>
      </c>
      <c r="DA37" s="628"/>
      <c r="DB37" s="628"/>
      <c r="DC37" s="629"/>
      <c r="DD37" s="602">
        <v>520439</v>
      </c>
      <c r="DE37" s="619"/>
      <c r="DF37" s="619"/>
      <c r="DG37" s="619"/>
      <c r="DH37" s="619"/>
      <c r="DI37" s="619"/>
      <c r="DJ37" s="619"/>
      <c r="DK37" s="620"/>
      <c r="DL37" s="602">
        <v>474842</v>
      </c>
      <c r="DM37" s="619"/>
      <c r="DN37" s="619"/>
      <c r="DO37" s="619"/>
      <c r="DP37" s="619"/>
      <c r="DQ37" s="619"/>
      <c r="DR37" s="619"/>
      <c r="DS37" s="619"/>
      <c r="DT37" s="619"/>
      <c r="DU37" s="619"/>
      <c r="DV37" s="620"/>
      <c r="DW37" s="598">
        <v>8.6</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v>21276</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4338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836383</v>
      </c>
      <c r="CS38" s="594"/>
      <c r="CT38" s="594"/>
      <c r="CU38" s="594"/>
      <c r="CV38" s="594"/>
      <c r="CW38" s="594"/>
      <c r="CX38" s="594"/>
      <c r="CY38" s="595"/>
      <c r="CZ38" s="627">
        <v>9.8000000000000007</v>
      </c>
      <c r="DA38" s="628"/>
      <c r="DB38" s="628"/>
      <c r="DC38" s="629"/>
      <c r="DD38" s="602">
        <v>738939</v>
      </c>
      <c r="DE38" s="594"/>
      <c r="DF38" s="594"/>
      <c r="DG38" s="594"/>
      <c r="DH38" s="594"/>
      <c r="DI38" s="594"/>
      <c r="DJ38" s="594"/>
      <c r="DK38" s="595"/>
      <c r="DL38" s="602">
        <v>675428</v>
      </c>
      <c r="DM38" s="594"/>
      <c r="DN38" s="594"/>
      <c r="DO38" s="594"/>
      <c r="DP38" s="594"/>
      <c r="DQ38" s="594"/>
      <c r="DR38" s="594"/>
      <c r="DS38" s="594"/>
      <c r="DT38" s="594"/>
      <c r="DU38" s="594"/>
      <c r="DV38" s="595"/>
      <c r="DW38" s="598">
        <v>12.2</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v>10598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94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287912</v>
      </c>
      <c r="CS39" s="619"/>
      <c r="CT39" s="619"/>
      <c r="CU39" s="619"/>
      <c r="CV39" s="619"/>
      <c r="CW39" s="619"/>
      <c r="CX39" s="619"/>
      <c r="CY39" s="620"/>
      <c r="CZ39" s="627">
        <v>3.4</v>
      </c>
      <c r="DA39" s="628"/>
      <c r="DB39" s="628"/>
      <c r="DC39" s="629"/>
      <c r="DD39" s="602">
        <v>60136</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149824</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108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325</v>
      </c>
      <c r="CS40" s="594"/>
      <c r="CT40" s="594"/>
      <c r="CU40" s="594"/>
      <c r="CV40" s="594"/>
      <c r="CW40" s="594"/>
      <c r="CX40" s="594"/>
      <c r="CY40" s="595"/>
      <c r="CZ40" s="627" t="s">
        <v>325</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522019</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302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1536722</v>
      </c>
      <c r="CS42" s="594"/>
      <c r="CT42" s="594"/>
      <c r="CU42" s="594"/>
      <c r="CV42" s="594"/>
      <c r="CW42" s="594"/>
      <c r="CX42" s="594"/>
      <c r="CY42" s="595"/>
      <c r="CZ42" s="627">
        <v>18</v>
      </c>
      <c r="DA42" s="686"/>
      <c r="DB42" s="686"/>
      <c r="DC42" s="687"/>
      <c r="DD42" s="602">
        <v>460899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47881</v>
      </c>
      <c r="CS43" s="619"/>
      <c r="CT43" s="619"/>
      <c r="CU43" s="619"/>
      <c r="CV43" s="619"/>
      <c r="CW43" s="619"/>
      <c r="CX43" s="619"/>
      <c r="CY43" s="620"/>
      <c r="CZ43" s="627">
        <v>0.6</v>
      </c>
      <c r="DA43" s="628"/>
      <c r="DB43" s="628"/>
      <c r="DC43" s="629"/>
      <c r="DD43" s="602">
        <v>47832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1524005</v>
      </c>
      <c r="CS44" s="594"/>
      <c r="CT44" s="594"/>
      <c r="CU44" s="594"/>
      <c r="CV44" s="594"/>
      <c r="CW44" s="594"/>
      <c r="CX44" s="594"/>
      <c r="CY44" s="595"/>
      <c r="CZ44" s="627">
        <v>17.899999999999999</v>
      </c>
      <c r="DA44" s="686"/>
      <c r="DB44" s="686"/>
      <c r="DC44" s="687"/>
      <c r="DD44" s="602">
        <v>460882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339</v>
      </c>
      <c r="CG45" s="591"/>
      <c r="CH45" s="591"/>
      <c r="CI45" s="591"/>
      <c r="CJ45" s="591"/>
      <c r="CK45" s="591"/>
      <c r="CL45" s="591"/>
      <c r="CM45" s="591"/>
      <c r="CN45" s="591"/>
      <c r="CO45" s="591"/>
      <c r="CP45" s="591"/>
      <c r="CQ45" s="592"/>
      <c r="CR45" s="593">
        <v>658352</v>
      </c>
      <c r="CS45" s="619"/>
      <c r="CT45" s="619"/>
      <c r="CU45" s="619"/>
      <c r="CV45" s="619"/>
      <c r="CW45" s="619"/>
      <c r="CX45" s="619"/>
      <c r="CY45" s="620"/>
      <c r="CZ45" s="627">
        <v>7.7</v>
      </c>
      <c r="DA45" s="628"/>
      <c r="DB45" s="628"/>
      <c r="DC45" s="629"/>
      <c r="DD45" s="602">
        <v>37134</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340</v>
      </c>
      <c r="CG46" s="591"/>
      <c r="CH46" s="591"/>
      <c r="CI46" s="591"/>
      <c r="CJ46" s="591"/>
      <c r="CK46" s="591"/>
      <c r="CL46" s="591"/>
      <c r="CM46" s="591"/>
      <c r="CN46" s="591"/>
      <c r="CO46" s="591"/>
      <c r="CP46" s="591"/>
      <c r="CQ46" s="592"/>
      <c r="CR46" s="593">
        <v>850470</v>
      </c>
      <c r="CS46" s="594"/>
      <c r="CT46" s="594"/>
      <c r="CU46" s="594"/>
      <c r="CV46" s="594"/>
      <c r="CW46" s="594"/>
      <c r="CX46" s="594"/>
      <c r="CY46" s="595"/>
      <c r="CZ46" s="627">
        <v>10</v>
      </c>
      <c r="DA46" s="686"/>
      <c r="DB46" s="686"/>
      <c r="DC46" s="687"/>
      <c r="DD46" s="602">
        <v>413130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341</v>
      </c>
      <c r="CG47" s="591"/>
      <c r="CH47" s="591"/>
      <c r="CI47" s="591"/>
      <c r="CJ47" s="591"/>
      <c r="CK47" s="591"/>
      <c r="CL47" s="591"/>
      <c r="CM47" s="591"/>
      <c r="CN47" s="591"/>
      <c r="CO47" s="591"/>
      <c r="CP47" s="591"/>
      <c r="CQ47" s="592"/>
      <c r="CR47" s="593">
        <v>12717</v>
      </c>
      <c r="CS47" s="619"/>
      <c r="CT47" s="619"/>
      <c r="CU47" s="619"/>
      <c r="CV47" s="619"/>
      <c r="CW47" s="619"/>
      <c r="CX47" s="619"/>
      <c r="CY47" s="620"/>
      <c r="CZ47" s="627">
        <v>0.1</v>
      </c>
      <c r="DA47" s="628"/>
      <c r="DB47" s="628"/>
      <c r="DC47" s="629"/>
      <c r="DD47" s="602">
        <v>17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86"/>
      <c r="DB48" s="686"/>
      <c r="DC48" s="687"/>
      <c r="DD48" s="602" t="s">
        <v>325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343</v>
      </c>
      <c r="CE49" s="637"/>
      <c r="CF49" s="637"/>
      <c r="CG49" s="637"/>
      <c r="CH49" s="637"/>
      <c r="CI49" s="637"/>
      <c r="CJ49" s="637"/>
      <c r="CK49" s="637"/>
      <c r="CL49" s="637"/>
      <c r="CM49" s="637"/>
      <c r="CN49" s="637"/>
      <c r="CO49" s="637"/>
      <c r="CP49" s="637"/>
      <c r="CQ49" s="638"/>
      <c r="CR49" s="665">
        <v>8515042</v>
      </c>
      <c r="CS49" s="661"/>
      <c r="CT49" s="661"/>
      <c r="CU49" s="661"/>
      <c r="CV49" s="661"/>
      <c r="CW49" s="661"/>
      <c r="CX49" s="661"/>
      <c r="CY49" s="688"/>
      <c r="CZ49" s="689">
        <v>100</v>
      </c>
      <c r="DA49" s="690"/>
      <c r="DB49" s="690"/>
      <c r="DC49" s="691"/>
      <c r="DD49" s="692">
        <v>5939332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8" scale="9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9095</v>
      </c>
      <c r="R7" s="723"/>
      <c r="S7" s="723"/>
      <c r="T7" s="723"/>
      <c r="U7" s="723"/>
      <c r="V7" s="723">
        <v>8517</v>
      </c>
      <c r="W7" s="723"/>
      <c r="X7" s="723"/>
      <c r="Y7" s="723"/>
      <c r="Z7" s="723"/>
      <c r="AA7" s="723">
        <v>578</v>
      </c>
      <c r="AB7" s="723"/>
      <c r="AC7" s="723"/>
      <c r="AD7" s="723"/>
      <c r="AE7" s="724"/>
      <c r="AF7" s="725">
        <v>442</v>
      </c>
      <c r="AG7" s="726"/>
      <c r="AH7" s="726"/>
      <c r="AI7" s="726"/>
      <c r="AJ7" s="727"/>
      <c r="AK7" s="762">
        <v>344</v>
      </c>
      <c r="AL7" s="763"/>
      <c r="AM7" s="763"/>
      <c r="AN7" s="763"/>
      <c r="AO7" s="763"/>
      <c r="AP7" s="763">
        <v>10432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-9</v>
      </c>
      <c r="CI7" s="760"/>
      <c r="CJ7" s="760"/>
      <c r="CK7" s="760"/>
      <c r="CL7" s="761"/>
      <c r="CM7" s="759">
        <v>16</v>
      </c>
      <c r="CN7" s="760"/>
      <c r="CO7" s="760"/>
      <c r="CP7" s="760"/>
      <c r="CQ7" s="761"/>
      <c r="CR7" s="759">
        <v>5</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66</v>
      </c>
      <c r="R8" s="747"/>
      <c r="S8" s="747"/>
      <c r="T8" s="747"/>
      <c r="U8" s="747"/>
      <c r="V8" s="747">
        <v>65</v>
      </c>
      <c r="W8" s="747"/>
      <c r="X8" s="747"/>
      <c r="Y8" s="747"/>
      <c r="Z8" s="747"/>
      <c r="AA8" s="747">
        <v>1</v>
      </c>
      <c r="AB8" s="747"/>
      <c r="AC8" s="747"/>
      <c r="AD8" s="747"/>
      <c r="AE8" s="748"/>
      <c r="AF8" s="749">
        <v>0</v>
      </c>
      <c r="AG8" s="750"/>
      <c r="AH8" s="750"/>
      <c r="AI8" s="750"/>
      <c r="AJ8" s="751"/>
      <c r="AK8" s="752">
        <v>56</v>
      </c>
      <c r="AL8" s="753"/>
      <c r="AM8" s="753"/>
      <c r="AN8" s="753"/>
      <c r="AO8" s="753"/>
      <c r="AP8" s="753">
        <v>179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9104</v>
      </c>
      <c r="R23" s="782"/>
      <c r="S23" s="782"/>
      <c r="T23" s="782"/>
      <c r="U23" s="782"/>
      <c r="V23" s="782">
        <v>8527</v>
      </c>
      <c r="W23" s="782"/>
      <c r="X23" s="782"/>
      <c r="Y23" s="782"/>
      <c r="Z23" s="782"/>
      <c r="AA23" s="782">
        <v>577</v>
      </c>
      <c r="AB23" s="782"/>
      <c r="AC23" s="782"/>
      <c r="AD23" s="782"/>
      <c r="AE23" s="783"/>
      <c r="AF23" s="784">
        <v>442</v>
      </c>
      <c r="AG23" s="782"/>
      <c r="AH23" s="782"/>
      <c r="AI23" s="782"/>
      <c r="AJ23" s="785"/>
      <c r="AK23" s="786"/>
      <c r="AL23" s="787"/>
      <c r="AM23" s="787"/>
      <c r="AN23" s="787"/>
      <c r="AO23" s="787"/>
      <c r="AP23" s="782">
        <v>10611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2188</v>
      </c>
      <c r="R28" s="811"/>
      <c r="S28" s="811"/>
      <c r="T28" s="811"/>
      <c r="U28" s="811"/>
      <c r="V28" s="811">
        <v>2035</v>
      </c>
      <c r="W28" s="811"/>
      <c r="X28" s="811"/>
      <c r="Y28" s="811"/>
      <c r="Z28" s="811"/>
      <c r="AA28" s="811">
        <v>153</v>
      </c>
      <c r="AB28" s="811"/>
      <c r="AC28" s="811"/>
      <c r="AD28" s="811"/>
      <c r="AE28" s="812"/>
      <c r="AF28" s="813">
        <v>153</v>
      </c>
      <c r="AG28" s="811"/>
      <c r="AH28" s="811"/>
      <c r="AI28" s="811"/>
      <c r="AJ28" s="814"/>
      <c r="AK28" s="815">
        <v>106</v>
      </c>
      <c r="AL28" s="806"/>
      <c r="AM28" s="806"/>
      <c r="AN28" s="806"/>
      <c r="AO28" s="806"/>
      <c r="AP28" s="806" t="s">
        <v>542</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103</v>
      </c>
      <c r="R29" s="747"/>
      <c r="S29" s="747"/>
      <c r="T29" s="747"/>
      <c r="U29" s="747"/>
      <c r="V29" s="747">
        <v>90</v>
      </c>
      <c r="W29" s="747"/>
      <c r="X29" s="747"/>
      <c r="Y29" s="747"/>
      <c r="Z29" s="747"/>
      <c r="AA29" s="747">
        <v>13</v>
      </c>
      <c r="AB29" s="747"/>
      <c r="AC29" s="747"/>
      <c r="AD29" s="747"/>
      <c r="AE29" s="748"/>
      <c r="AF29" s="749">
        <v>13</v>
      </c>
      <c r="AG29" s="750"/>
      <c r="AH29" s="750"/>
      <c r="AI29" s="750"/>
      <c r="AJ29" s="751"/>
      <c r="AK29" s="818">
        <v>24</v>
      </c>
      <c r="AL29" s="819"/>
      <c r="AM29" s="819"/>
      <c r="AN29" s="819"/>
      <c r="AO29" s="819"/>
      <c r="AP29" s="819">
        <v>12</v>
      </c>
      <c r="AQ29" s="819"/>
      <c r="AR29" s="819"/>
      <c r="AS29" s="819"/>
      <c r="AT29" s="819"/>
      <c r="AU29" s="819">
        <v>1</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1457</v>
      </c>
      <c r="R30" s="747"/>
      <c r="S30" s="747"/>
      <c r="T30" s="747"/>
      <c r="U30" s="747"/>
      <c r="V30" s="747">
        <v>1433</v>
      </c>
      <c r="W30" s="747"/>
      <c r="X30" s="747"/>
      <c r="Y30" s="747"/>
      <c r="Z30" s="747"/>
      <c r="AA30" s="747">
        <v>24</v>
      </c>
      <c r="AB30" s="747"/>
      <c r="AC30" s="747"/>
      <c r="AD30" s="747"/>
      <c r="AE30" s="748"/>
      <c r="AF30" s="749">
        <v>24</v>
      </c>
      <c r="AG30" s="750"/>
      <c r="AH30" s="750"/>
      <c r="AI30" s="750"/>
      <c r="AJ30" s="751"/>
      <c r="AK30" s="818">
        <v>214</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185</v>
      </c>
      <c r="R31" s="747"/>
      <c r="S31" s="747"/>
      <c r="T31" s="747"/>
      <c r="U31" s="747"/>
      <c r="V31" s="747">
        <v>184</v>
      </c>
      <c r="W31" s="747"/>
      <c r="X31" s="747"/>
      <c r="Y31" s="747"/>
      <c r="Z31" s="747"/>
      <c r="AA31" s="747">
        <v>1</v>
      </c>
      <c r="AB31" s="747"/>
      <c r="AC31" s="747"/>
      <c r="AD31" s="747"/>
      <c r="AE31" s="748"/>
      <c r="AF31" s="749">
        <v>1</v>
      </c>
      <c r="AG31" s="750"/>
      <c r="AH31" s="750"/>
      <c r="AI31" s="750"/>
      <c r="AJ31" s="751"/>
      <c r="AK31" s="818">
        <v>64</v>
      </c>
      <c r="AL31" s="819"/>
      <c r="AM31" s="819"/>
      <c r="AN31" s="819"/>
      <c r="AO31" s="819"/>
      <c r="AP31" s="819" t="s">
        <v>542</v>
      </c>
      <c r="AQ31" s="819"/>
      <c r="AR31" s="819"/>
      <c r="AS31" s="819"/>
      <c r="AT31" s="819"/>
      <c r="AU31" s="819" t="s">
        <v>542</v>
      </c>
      <c r="AV31" s="819"/>
      <c r="AW31" s="819"/>
      <c r="AX31" s="819"/>
      <c r="AY31" s="819"/>
      <c r="AZ31" s="820" t="s">
        <v>542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202</v>
      </c>
      <c r="R32" s="747"/>
      <c r="S32" s="747"/>
      <c r="T32" s="747"/>
      <c r="U32" s="747"/>
      <c r="V32" s="747">
        <v>184</v>
      </c>
      <c r="W32" s="747"/>
      <c r="X32" s="747"/>
      <c r="Y32" s="747"/>
      <c r="Z32" s="747"/>
      <c r="AA32" s="747">
        <v>18</v>
      </c>
      <c r="AB32" s="747"/>
      <c r="AC32" s="747"/>
      <c r="AD32" s="747"/>
      <c r="AE32" s="748"/>
      <c r="AF32" s="749">
        <v>85</v>
      </c>
      <c r="AG32" s="750"/>
      <c r="AH32" s="750"/>
      <c r="AI32" s="750"/>
      <c r="AJ32" s="751"/>
      <c r="AK32" s="818">
        <v>20</v>
      </c>
      <c r="AL32" s="819"/>
      <c r="AM32" s="819"/>
      <c r="AN32" s="819"/>
      <c r="AO32" s="819"/>
      <c r="AP32" s="819">
        <v>915</v>
      </c>
      <c r="AQ32" s="819"/>
      <c r="AR32" s="819"/>
      <c r="AS32" s="819"/>
      <c r="AT32" s="819"/>
      <c r="AU32" s="819">
        <v>86</v>
      </c>
      <c r="AV32" s="819"/>
      <c r="AW32" s="819"/>
      <c r="AX32" s="819"/>
      <c r="AY32" s="819"/>
      <c r="AZ32" s="820" t="s">
        <v>542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61</v>
      </c>
      <c r="R33" s="747"/>
      <c r="S33" s="747"/>
      <c r="T33" s="747"/>
      <c r="U33" s="747"/>
      <c r="V33" s="747">
        <v>59</v>
      </c>
      <c r="W33" s="747"/>
      <c r="X33" s="747"/>
      <c r="Y33" s="747"/>
      <c r="Z33" s="747"/>
      <c r="AA33" s="747">
        <v>2</v>
      </c>
      <c r="AB33" s="747"/>
      <c r="AC33" s="747"/>
      <c r="AD33" s="747"/>
      <c r="AE33" s="748"/>
      <c r="AF33" s="749">
        <v>3</v>
      </c>
      <c r="AG33" s="750"/>
      <c r="AH33" s="750"/>
      <c r="AI33" s="750"/>
      <c r="AJ33" s="751"/>
      <c r="AK33" s="818">
        <v>11</v>
      </c>
      <c r="AL33" s="819"/>
      <c r="AM33" s="819"/>
      <c r="AN33" s="819"/>
      <c r="AO33" s="819"/>
      <c r="AP33" s="819">
        <v>174</v>
      </c>
      <c r="AQ33" s="819"/>
      <c r="AR33" s="819"/>
      <c r="AS33" s="819"/>
      <c r="AT33" s="819"/>
      <c r="AU33" s="819">
        <v>79</v>
      </c>
      <c r="AV33" s="819"/>
      <c r="AW33" s="819"/>
      <c r="AX33" s="819"/>
      <c r="AY33" s="819"/>
      <c r="AZ33" s="820" t="s">
        <v>542</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439</v>
      </c>
      <c r="R34" s="747"/>
      <c r="S34" s="747"/>
      <c r="T34" s="747"/>
      <c r="U34" s="747"/>
      <c r="V34" s="747">
        <v>431</v>
      </c>
      <c r="W34" s="747"/>
      <c r="X34" s="747"/>
      <c r="Y34" s="747"/>
      <c r="Z34" s="747"/>
      <c r="AA34" s="747">
        <v>8</v>
      </c>
      <c r="AB34" s="747"/>
      <c r="AC34" s="747"/>
      <c r="AD34" s="747"/>
      <c r="AE34" s="748"/>
      <c r="AF34" s="749">
        <v>8</v>
      </c>
      <c r="AG34" s="750"/>
      <c r="AH34" s="750"/>
      <c r="AI34" s="750"/>
      <c r="AJ34" s="751"/>
      <c r="AK34" s="818">
        <v>175</v>
      </c>
      <c r="AL34" s="819"/>
      <c r="AM34" s="819"/>
      <c r="AN34" s="819"/>
      <c r="AO34" s="819"/>
      <c r="AP34" s="819">
        <v>3111</v>
      </c>
      <c r="AQ34" s="819"/>
      <c r="AR34" s="819"/>
      <c r="AS34" s="819"/>
      <c r="AT34" s="819"/>
      <c r="AU34" s="819">
        <v>2766</v>
      </c>
      <c r="AV34" s="819"/>
      <c r="AW34" s="819"/>
      <c r="AX34" s="819"/>
      <c r="AY34" s="819"/>
      <c r="AZ34" s="820" t="s">
        <v>542</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287</v>
      </c>
      <c r="AG63" s="830"/>
      <c r="AH63" s="830"/>
      <c r="AI63" s="830"/>
      <c r="AJ63" s="831"/>
      <c r="AK63" s="832"/>
      <c r="AL63" s="827"/>
      <c r="AM63" s="827"/>
      <c r="AN63" s="827"/>
      <c r="AO63" s="827"/>
      <c r="AP63" s="830">
        <v>4212</v>
      </c>
      <c r="AQ63" s="830"/>
      <c r="AR63" s="830"/>
      <c r="AS63" s="830"/>
      <c r="AT63" s="830"/>
      <c r="AU63" s="830">
        <v>2932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764</v>
      </c>
      <c r="R68" s="854"/>
      <c r="S68" s="854"/>
      <c r="T68" s="854"/>
      <c r="U68" s="854"/>
      <c r="V68" s="854">
        <v>741</v>
      </c>
      <c r="W68" s="854"/>
      <c r="X68" s="854"/>
      <c r="Y68" s="854"/>
      <c r="Z68" s="854"/>
      <c r="AA68" s="854">
        <v>23</v>
      </c>
      <c r="AB68" s="854"/>
      <c r="AC68" s="854"/>
      <c r="AD68" s="854"/>
      <c r="AE68" s="854"/>
      <c r="AF68" s="854">
        <v>23</v>
      </c>
      <c r="AG68" s="854"/>
      <c r="AH68" s="854"/>
      <c r="AI68" s="854"/>
      <c r="AJ68" s="854"/>
      <c r="AK68" s="854">
        <v>80</v>
      </c>
      <c r="AL68" s="854"/>
      <c r="AM68" s="854"/>
      <c r="AN68" s="854"/>
      <c r="AO68" s="854"/>
      <c r="AP68" s="854">
        <v>600</v>
      </c>
      <c r="AQ68" s="854"/>
      <c r="AR68" s="854"/>
      <c r="AS68" s="854"/>
      <c r="AT68" s="854"/>
      <c r="AU68" s="854">
        <v>164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2135</v>
      </c>
      <c r="R69" s="819"/>
      <c r="S69" s="819"/>
      <c r="T69" s="819"/>
      <c r="U69" s="819"/>
      <c r="V69" s="819">
        <v>1838</v>
      </c>
      <c r="W69" s="819"/>
      <c r="X69" s="819"/>
      <c r="Y69" s="819"/>
      <c r="Z69" s="819"/>
      <c r="AA69" s="819">
        <v>297</v>
      </c>
      <c r="AB69" s="819"/>
      <c r="AC69" s="819"/>
      <c r="AD69" s="819"/>
      <c r="AE69" s="819"/>
      <c r="AF69" s="819">
        <v>52</v>
      </c>
      <c r="AG69" s="819"/>
      <c r="AH69" s="819"/>
      <c r="AI69" s="819"/>
      <c r="AJ69" s="819"/>
      <c r="AK69" s="819">
        <v>249</v>
      </c>
      <c r="AL69" s="819"/>
      <c r="AM69" s="819"/>
      <c r="AN69" s="819"/>
      <c r="AO69" s="819"/>
      <c r="AP69" s="819">
        <v>792</v>
      </c>
      <c r="AQ69" s="819"/>
      <c r="AR69" s="819"/>
      <c r="AS69" s="819"/>
      <c r="AT69" s="819"/>
      <c r="AU69" s="819">
        <v>198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31</v>
      </c>
      <c r="R70" s="819"/>
      <c r="S70" s="819"/>
      <c r="T70" s="819"/>
      <c r="U70" s="819"/>
      <c r="V70" s="819">
        <v>30</v>
      </c>
      <c r="W70" s="819"/>
      <c r="X70" s="819"/>
      <c r="Y70" s="819"/>
      <c r="Z70" s="819"/>
      <c r="AA70" s="819">
        <v>1</v>
      </c>
      <c r="AB70" s="819"/>
      <c r="AC70" s="819"/>
      <c r="AD70" s="819"/>
      <c r="AE70" s="819"/>
      <c r="AF70" s="819">
        <v>670</v>
      </c>
      <c r="AG70" s="819"/>
      <c r="AH70" s="819"/>
      <c r="AI70" s="819"/>
      <c r="AJ70" s="819"/>
      <c r="AK70" s="819">
        <v>30</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1345</v>
      </c>
      <c r="R71" s="819"/>
      <c r="S71" s="819"/>
      <c r="T71" s="819"/>
      <c r="U71" s="819"/>
      <c r="V71" s="819">
        <v>1325</v>
      </c>
      <c r="W71" s="819"/>
      <c r="X71" s="819"/>
      <c r="Y71" s="819"/>
      <c r="Z71" s="819"/>
      <c r="AA71" s="819">
        <v>20</v>
      </c>
      <c r="AB71" s="819"/>
      <c r="AC71" s="819"/>
      <c r="AD71" s="819"/>
      <c r="AE71" s="819"/>
      <c r="AF71" s="819">
        <v>20</v>
      </c>
      <c r="AG71" s="819"/>
      <c r="AH71" s="819"/>
      <c r="AI71" s="819"/>
      <c r="AJ71" s="819"/>
      <c r="AK71" s="819" t="s">
        <v>542</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213484</v>
      </c>
      <c r="R72" s="819"/>
      <c r="S72" s="819"/>
      <c r="T72" s="819"/>
      <c r="U72" s="819"/>
      <c r="V72" s="819">
        <v>209062</v>
      </c>
      <c r="W72" s="819"/>
      <c r="X72" s="819"/>
      <c r="Y72" s="819"/>
      <c r="Z72" s="819"/>
      <c r="AA72" s="819">
        <v>4422</v>
      </c>
      <c r="AB72" s="819"/>
      <c r="AC72" s="819"/>
      <c r="AD72" s="819"/>
      <c r="AE72" s="819"/>
      <c r="AF72" s="819">
        <v>4422</v>
      </c>
      <c r="AG72" s="819"/>
      <c r="AH72" s="819"/>
      <c r="AI72" s="819"/>
      <c r="AJ72" s="819"/>
      <c r="AK72" s="819">
        <v>2242</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8179</v>
      </c>
      <c r="R73" s="819"/>
      <c r="S73" s="819"/>
      <c r="T73" s="819"/>
      <c r="U73" s="819"/>
      <c r="V73" s="819">
        <v>7267</v>
      </c>
      <c r="W73" s="819"/>
      <c r="X73" s="819"/>
      <c r="Y73" s="819"/>
      <c r="Z73" s="819"/>
      <c r="AA73" s="819">
        <v>912</v>
      </c>
      <c r="AB73" s="819"/>
      <c r="AC73" s="819"/>
      <c r="AD73" s="819"/>
      <c r="AE73" s="819"/>
      <c r="AF73" s="819">
        <v>912</v>
      </c>
      <c r="AG73" s="819"/>
      <c r="AH73" s="819"/>
      <c r="AI73" s="819"/>
      <c r="AJ73" s="819"/>
      <c r="AK73" s="819">
        <v>1600</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540</v>
      </c>
      <c r="C74" s="862"/>
      <c r="D74" s="862"/>
      <c r="E74" s="862"/>
      <c r="F74" s="862"/>
      <c r="G74" s="862"/>
      <c r="H74" s="862"/>
      <c r="I74" s="862"/>
      <c r="J74" s="862"/>
      <c r="K74" s="862"/>
      <c r="L74" s="862"/>
      <c r="M74" s="862"/>
      <c r="N74" s="862"/>
      <c r="O74" s="862"/>
      <c r="P74" s="863"/>
      <c r="Q74" s="864">
        <v>183</v>
      </c>
      <c r="R74" s="819"/>
      <c r="S74" s="819"/>
      <c r="T74" s="819"/>
      <c r="U74" s="819"/>
      <c r="V74" s="819">
        <v>153</v>
      </c>
      <c r="W74" s="819"/>
      <c r="X74" s="819"/>
      <c r="Y74" s="819"/>
      <c r="Z74" s="819"/>
      <c r="AA74" s="819">
        <v>30</v>
      </c>
      <c r="AB74" s="819"/>
      <c r="AC74" s="819"/>
      <c r="AD74" s="819"/>
      <c r="AE74" s="819"/>
      <c r="AF74" s="819">
        <v>30</v>
      </c>
      <c r="AG74" s="819"/>
      <c r="AH74" s="819"/>
      <c r="AI74" s="819"/>
      <c r="AJ74" s="819"/>
      <c r="AK74" s="819">
        <v>35</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541</v>
      </c>
      <c r="C75" s="862"/>
      <c r="D75" s="862"/>
      <c r="E75" s="862"/>
      <c r="F75" s="862"/>
      <c r="G75" s="862"/>
      <c r="H75" s="862"/>
      <c r="I75" s="862"/>
      <c r="J75" s="862"/>
      <c r="K75" s="862"/>
      <c r="L75" s="862"/>
      <c r="M75" s="862"/>
      <c r="N75" s="862"/>
      <c r="O75" s="862"/>
      <c r="P75" s="863"/>
      <c r="Q75" s="867">
        <v>1</v>
      </c>
      <c r="R75" s="868"/>
      <c r="S75" s="868"/>
      <c r="T75" s="868"/>
      <c r="U75" s="818"/>
      <c r="V75" s="869">
        <v>1</v>
      </c>
      <c r="W75" s="868"/>
      <c r="X75" s="868"/>
      <c r="Y75" s="868"/>
      <c r="Z75" s="818"/>
      <c r="AA75" s="869">
        <v>0</v>
      </c>
      <c r="AB75" s="868"/>
      <c r="AC75" s="868"/>
      <c r="AD75" s="868"/>
      <c r="AE75" s="818"/>
      <c r="AF75" s="869">
        <v>0</v>
      </c>
      <c r="AG75" s="868"/>
      <c r="AH75" s="868"/>
      <c r="AI75" s="868"/>
      <c r="AJ75" s="818"/>
      <c r="AK75" s="869">
        <v>0</v>
      </c>
      <c r="AL75" s="868"/>
      <c r="AM75" s="868"/>
      <c r="AN75" s="868"/>
      <c r="AO75" s="818"/>
      <c r="AP75" s="869" t="s">
        <v>542</v>
      </c>
      <c r="AQ75" s="868"/>
      <c r="AR75" s="868"/>
      <c r="AS75" s="868"/>
      <c r="AT75" s="818"/>
      <c r="AU75" s="869" t="s">
        <v>542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6129</v>
      </c>
      <c r="AG88" s="830"/>
      <c r="AH88" s="830"/>
      <c r="AI88" s="830"/>
      <c r="AJ88" s="830"/>
      <c r="AK88" s="827"/>
      <c r="AL88" s="827"/>
      <c r="AM88" s="827"/>
      <c r="AN88" s="827"/>
      <c r="AO88" s="827"/>
      <c r="AP88" s="830">
        <v>1392</v>
      </c>
      <c r="AQ88" s="830"/>
      <c r="AR88" s="830"/>
      <c r="AS88" s="830"/>
      <c r="AT88" s="830"/>
      <c r="AU88" s="830">
        <v>362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542</v>
      </c>
      <c r="CX102" s="838"/>
      <c r="CY102" s="838"/>
      <c r="CZ102" s="838"/>
      <c r="DA102" s="881"/>
      <c r="DB102" s="880" t="s">
        <v>542</v>
      </c>
      <c r="DC102" s="838"/>
      <c r="DD102" s="838"/>
      <c r="DE102" s="838"/>
      <c r="DF102" s="881"/>
      <c r="DG102" s="880" t="s">
        <v>542</v>
      </c>
      <c r="DH102" s="838"/>
      <c r="DI102" s="838"/>
      <c r="DJ102" s="838"/>
      <c r="DK102" s="881"/>
      <c r="DL102" s="880" t="s">
        <v>542</v>
      </c>
      <c r="DM102" s="838"/>
      <c r="DN102" s="838"/>
      <c r="DO102" s="838"/>
      <c r="DP102" s="881"/>
      <c r="DQ102" s="880" t="s">
        <v>542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1100291</v>
      </c>
      <c r="AB110" s="890"/>
      <c r="AC110" s="890"/>
      <c r="AD110" s="890"/>
      <c r="AE110" s="891"/>
      <c r="AF110" s="892">
        <v>1125195</v>
      </c>
      <c r="AG110" s="890"/>
      <c r="AH110" s="890"/>
      <c r="AI110" s="890"/>
      <c r="AJ110" s="891"/>
      <c r="AK110" s="892">
        <v>1161653</v>
      </c>
      <c r="AL110" s="890"/>
      <c r="AM110" s="890"/>
      <c r="AN110" s="890"/>
      <c r="AO110" s="891"/>
      <c r="AP110" s="893">
        <v>24.9</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10318437</v>
      </c>
      <c r="BR110" s="927"/>
      <c r="BS110" s="927"/>
      <c r="BT110" s="927"/>
      <c r="BU110" s="927"/>
      <c r="BV110" s="927">
        <v>10604015</v>
      </c>
      <c r="BW110" s="927"/>
      <c r="BX110" s="927"/>
      <c r="BY110" s="927"/>
      <c r="BZ110" s="927"/>
      <c r="CA110" s="927">
        <v>10610980</v>
      </c>
      <c r="CB110" s="927"/>
      <c r="CC110" s="927"/>
      <c r="CD110" s="927"/>
      <c r="CE110" s="927"/>
      <c r="CF110" s="941">
        <v>227.3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332289</v>
      </c>
      <c r="BR111" s="920"/>
      <c r="BS111" s="920"/>
      <c r="BT111" s="920"/>
      <c r="BU111" s="920"/>
      <c r="BV111" s="920">
        <v>288302</v>
      </c>
      <c r="BW111" s="920"/>
      <c r="BX111" s="920"/>
      <c r="BY111" s="920"/>
      <c r="BZ111" s="920"/>
      <c r="CA111" s="920">
        <v>243202</v>
      </c>
      <c r="CB111" s="920"/>
      <c r="CC111" s="920"/>
      <c r="CD111" s="920"/>
      <c r="CE111" s="920"/>
      <c r="CF111" s="914">
        <v>5.2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3176753</v>
      </c>
      <c r="BR112" s="920"/>
      <c r="BS112" s="920"/>
      <c r="BT112" s="920"/>
      <c r="BU112" s="920"/>
      <c r="BV112" s="920">
        <v>3174474</v>
      </c>
      <c r="BW112" s="920"/>
      <c r="BX112" s="920"/>
      <c r="BY112" s="920"/>
      <c r="BZ112" s="920"/>
      <c r="CA112" s="920">
        <v>2933288</v>
      </c>
      <c r="CB112" s="920"/>
      <c r="CC112" s="920"/>
      <c r="CD112" s="920"/>
      <c r="CE112" s="920"/>
      <c r="CF112" s="914">
        <v>62.8</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168789</v>
      </c>
      <c r="AB113" s="934"/>
      <c r="AC113" s="934"/>
      <c r="AD113" s="934"/>
      <c r="AE113" s="935"/>
      <c r="AF113" s="936">
        <v>165271</v>
      </c>
      <c r="AG113" s="934"/>
      <c r="AH113" s="934"/>
      <c r="AI113" s="934"/>
      <c r="AJ113" s="935"/>
      <c r="AK113" s="936">
        <v>168654</v>
      </c>
      <c r="AL113" s="934"/>
      <c r="AM113" s="934"/>
      <c r="AN113" s="934"/>
      <c r="AO113" s="935"/>
      <c r="AP113" s="937">
        <v>3.6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345166</v>
      </c>
      <c r="BR113" s="920"/>
      <c r="BS113" s="920"/>
      <c r="BT113" s="920"/>
      <c r="BU113" s="920"/>
      <c r="BV113" s="920">
        <v>343089</v>
      </c>
      <c r="BW113" s="920"/>
      <c r="BX113" s="920"/>
      <c r="BY113" s="920"/>
      <c r="BZ113" s="920"/>
      <c r="CA113" s="920">
        <v>361964</v>
      </c>
      <c r="CB113" s="920"/>
      <c r="CC113" s="920"/>
      <c r="CD113" s="920"/>
      <c r="CE113" s="920"/>
      <c r="CF113" s="914">
        <v>7.8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332289</v>
      </c>
      <c r="DH113" s="959"/>
      <c r="DI113" s="959"/>
      <c r="DJ113" s="959"/>
      <c r="DK113" s="960"/>
      <c r="DL113" s="961">
        <v>288302</v>
      </c>
      <c r="DM113" s="959"/>
      <c r="DN113" s="959"/>
      <c r="DO113" s="959"/>
      <c r="DP113" s="960"/>
      <c r="DQ113" s="961">
        <v>243202</v>
      </c>
      <c r="DR113" s="959"/>
      <c r="DS113" s="959"/>
      <c r="DT113" s="959"/>
      <c r="DU113" s="960"/>
      <c r="DV113" s="962">
        <v>5.2</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39619</v>
      </c>
      <c r="AB114" s="959"/>
      <c r="AC114" s="959"/>
      <c r="AD114" s="959"/>
      <c r="AE114" s="960"/>
      <c r="AF114" s="961">
        <v>43217</v>
      </c>
      <c r="AG114" s="959"/>
      <c r="AH114" s="959"/>
      <c r="AI114" s="959"/>
      <c r="AJ114" s="960"/>
      <c r="AK114" s="961">
        <v>44721</v>
      </c>
      <c r="AL114" s="959"/>
      <c r="AM114" s="959"/>
      <c r="AN114" s="959"/>
      <c r="AO114" s="960"/>
      <c r="AP114" s="962">
        <v>1</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2652469</v>
      </c>
      <c r="BR114" s="920"/>
      <c r="BS114" s="920"/>
      <c r="BT114" s="920"/>
      <c r="BU114" s="920"/>
      <c r="BV114" s="920">
        <v>2577312</v>
      </c>
      <c r="BW114" s="920"/>
      <c r="BX114" s="920"/>
      <c r="BY114" s="920"/>
      <c r="BZ114" s="920"/>
      <c r="CA114" s="920">
        <v>2434213</v>
      </c>
      <c r="CB114" s="920"/>
      <c r="CC114" s="920"/>
      <c r="CD114" s="920"/>
      <c r="CE114" s="920"/>
      <c r="CF114" s="914">
        <v>52.1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52394</v>
      </c>
      <c r="AB115" s="934"/>
      <c r="AC115" s="934"/>
      <c r="AD115" s="934"/>
      <c r="AE115" s="935"/>
      <c r="AF115" s="936">
        <v>52394</v>
      </c>
      <c r="AG115" s="934"/>
      <c r="AH115" s="934"/>
      <c r="AI115" s="934"/>
      <c r="AJ115" s="935"/>
      <c r="AK115" s="936">
        <v>52394</v>
      </c>
      <c r="AL115" s="934"/>
      <c r="AM115" s="934"/>
      <c r="AN115" s="934"/>
      <c r="AO115" s="935"/>
      <c r="AP115" s="937">
        <v>1.1000000000000001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14385</v>
      </c>
      <c r="BR115" s="920"/>
      <c r="BS115" s="920"/>
      <c r="BT115" s="920"/>
      <c r="BU115" s="920"/>
      <c r="BV115" s="920">
        <v>24880</v>
      </c>
      <c r="BW115" s="920"/>
      <c r="BX115" s="920"/>
      <c r="BY115" s="920"/>
      <c r="BZ115" s="920"/>
      <c r="CA115" s="920">
        <v>7810</v>
      </c>
      <c r="CB115" s="920"/>
      <c r="CC115" s="920"/>
      <c r="CD115" s="920"/>
      <c r="CE115" s="920"/>
      <c r="CF115" s="914">
        <v>0.2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1361093</v>
      </c>
      <c r="AB117" s="966"/>
      <c r="AC117" s="966"/>
      <c r="AD117" s="966"/>
      <c r="AE117" s="967"/>
      <c r="AF117" s="965">
        <v>1386077</v>
      </c>
      <c r="AG117" s="966"/>
      <c r="AH117" s="966"/>
      <c r="AI117" s="966"/>
      <c r="AJ117" s="967"/>
      <c r="AK117" s="965">
        <v>1427422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16839499</v>
      </c>
      <c r="BR118" s="986"/>
      <c r="BS118" s="986"/>
      <c r="BT118" s="986"/>
      <c r="BU118" s="986"/>
      <c r="BV118" s="986">
        <v>17012072</v>
      </c>
      <c r="BW118" s="986"/>
      <c r="BX118" s="986"/>
      <c r="BY118" s="986"/>
      <c r="BZ118" s="986"/>
      <c r="CA118" s="986">
        <v>16591457</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3340290</v>
      </c>
      <c r="BR119" s="927"/>
      <c r="BS119" s="927"/>
      <c r="BT119" s="927"/>
      <c r="BU119" s="927"/>
      <c r="BV119" s="927">
        <v>3627891</v>
      </c>
      <c r="BW119" s="927"/>
      <c r="BX119" s="927"/>
      <c r="BY119" s="927"/>
      <c r="BZ119" s="927"/>
      <c r="CA119" s="927">
        <v>3571012</v>
      </c>
      <c r="CB119" s="927"/>
      <c r="CC119" s="927"/>
      <c r="CD119" s="927"/>
      <c r="CE119" s="927"/>
      <c r="CF119" s="941">
        <v>76.5</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124963</v>
      </c>
      <c r="BR120" s="920"/>
      <c r="BS120" s="920"/>
      <c r="BT120" s="920"/>
      <c r="BU120" s="920"/>
      <c r="BV120" s="920">
        <v>110811</v>
      </c>
      <c r="BW120" s="920"/>
      <c r="BX120" s="920"/>
      <c r="BY120" s="920"/>
      <c r="BZ120" s="920"/>
      <c r="CA120" s="920">
        <v>95431</v>
      </c>
      <c r="CB120" s="920"/>
      <c r="CC120" s="920"/>
      <c r="CD120" s="920"/>
      <c r="CE120" s="920"/>
      <c r="CF120" s="914">
        <v>2</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3025002</v>
      </c>
      <c r="DH120" s="927"/>
      <c r="DI120" s="927"/>
      <c r="DJ120" s="927"/>
      <c r="DK120" s="927"/>
      <c r="DL120" s="927">
        <v>3009155</v>
      </c>
      <c r="DM120" s="927"/>
      <c r="DN120" s="927"/>
      <c r="DO120" s="927"/>
      <c r="DP120" s="927"/>
      <c r="DQ120" s="927">
        <v>2766354</v>
      </c>
      <c r="DR120" s="927"/>
      <c r="DS120" s="927"/>
      <c r="DT120" s="927"/>
      <c r="DU120" s="927"/>
      <c r="DV120" s="928">
        <v>59.2</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52394</v>
      </c>
      <c r="AB121" s="959"/>
      <c r="AC121" s="959"/>
      <c r="AD121" s="959"/>
      <c r="AE121" s="960"/>
      <c r="AF121" s="961">
        <v>52394</v>
      </c>
      <c r="AG121" s="959"/>
      <c r="AH121" s="959"/>
      <c r="AI121" s="959"/>
      <c r="AJ121" s="960"/>
      <c r="AK121" s="961">
        <v>52394</v>
      </c>
      <c r="AL121" s="959"/>
      <c r="AM121" s="959"/>
      <c r="AN121" s="959"/>
      <c r="AO121" s="960"/>
      <c r="AP121" s="962">
        <v>1.1000000000000001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8468421</v>
      </c>
      <c r="BR121" s="986"/>
      <c r="BS121" s="986"/>
      <c r="BT121" s="986"/>
      <c r="BU121" s="986"/>
      <c r="BV121" s="986">
        <v>8790127</v>
      </c>
      <c r="BW121" s="986"/>
      <c r="BX121" s="986"/>
      <c r="BY121" s="986"/>
      <c r="BZ121" s="986"/>
      <c r="CA121" s="986">
        <v>8972086</v>
      </c>
      <c r="CB121" s="986"/>
      <c r="CC121" s="986"/>
      <c r="CD121" s="986"/>
      <c r="CE121" s="986"/>
      <c r="CF121" s="1024">
        <v>192.2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79915</v>
      </c>
      <c r="DH121" s="920"/>
      <c r="DI121" s="920"/>
      <c r="DJ121" s="920"/>
      <c r="DK121" s="920"/>
      <c r="DL121" s="920">
        <v>89591</v>
      </c>
      <c r="DM121" s="920"/>
      <c r="DN121" s="920"/>
      <c r="DO121" s="920"/>
      <c r="DP121" s="920"/>
      <c r="DQ121" s="920">
        <v>86053</v>
      </c>
      <c r="DR121" s="920"/>
      <c r="DS121" s="920"/>
      <c r="DT121" s="920"/>
      <c r="DU121" s="920"/>
      <c r="DV121" s="921">
        <v>1.8</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11933674</v>
      </c>
      <c r="BR122" s="1035"/>
      <c r="BS122" s="1035"/>
      <c r="BT122" s="1035"/>
      <c r="BU122" s="1035"/>
      <c r="BV122" s="1035">
        <v>12528829</v>
      </c>
      <c r="BW122" s="1035"/>
      <c r="BX122" s="1035"/>
      <c r="BY122" s="1035"/>
      <c r="BZ122" s="1035"/>
      <c r="CA122" s="1035">
        <v>12638529</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70873</v>
      </c>
      <c r="DH122" s="920"/>
      <c r="DI122" s="920"/>
      <c r="DJ122" s="920"/>
      <c r="DK122" s="920"/>
      <c r="DL122" s="920">
        <v>74701</v>
      </c>
      <c r="DM122" s="920"/>
      <c r="DN122" s="920"/>
      <c r="DO122" s="920"/>
      <c r="DP122" s="920"/>
      <c r="DQ122" s="920">
        <v>79443</v>
      </c>
      <c r="DR122" s="920"/>
      <c r="DS122" s="920"/>
      <c r="DT122" s="920"/>
      <c r="DU122" s="920"/>
      <c r="DV122" s="921">
        <v>1.7</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99.6</v>
      </c>
      <c r="BR123" s="1027"/>
      <c r="BS123" s="1027"/>
      <c r="BT123" s="1027"/>
      <c r="BU123" s="1027"/>
      <c r="BV123" s="1027">
        <v>93.2</v>
      </c>
      <c r="BW123" s="1027"/>
      <c r="BX123" s="1027"/>
      <c r="BY123" s="1027"/>
      <c r="BZ123" s="1027"/>
      <c r="CA123" s="1027">
        <v>84.6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v>9664</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14.71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4721</v>
      </c>
      <c r="DH127" s="1048"/>
      <c r="DI127" s="1048"/>
      <c r="DJ127" s="1048"/>
      <c r="DK127" s="1048"/>
      <c r="DL127" s="1048">
        <v>24880</v>
      </c>
      <c r="DM127" s="1048"/>
      <c r="DN127" s="1048"/>
      <c r="DO127" s="1048"/>
      <c r="DP127" s="1048"/>
      <c r="DQ127" s="1048">
        <v>7810</v>
      </c>
      <c r="DR127" s="1048"/>
      <c r="DS127" s="1048"/>
      <c r="DT127" s="1048"/>
      <c r="DU127" s="1048"/>
      <c r="DV127" s="1049">
        <v>0.2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13059</v>
      </c>
      <c r="AB128" s="1090"/>
      <c r="AC128" s="1090"/>
      <c r="AD128" s="1090"/>
      <c r="AE128" s="1091"/>
      <c r="AF128" s="1092">
        <v>12801</v>
      </c>
      <c r="AG128" s="1090"/>
      <c r="AH128" s="1090"/>
      <c r="AI128" s="1090"/>
      <c r="AJ128" s="1091"/>
      <c r="AK128" s="1092">
        <v>10496</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19.71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5652774</v>
      </c>
      <c r="AB129" s="959"/>
      <c r="AC129" s="959"/>
      <c r="AD129" s="959"/>
      <c r="AE129" s="960"/>
      <c r="AF129" s="961">
        <v>5570807</v>
      </c>
      <c r="AG129" s="959"/>
      <c r="AH129" s="959"/>
      <c r="AI129" s="959"/>
      <c r="AJ129" s="960"/>
      <c r="AK129" s="961">
        <v>5471037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730110</v>
      </c>
      <c r="AB130" s="959"/>
      <c r="AC130" s="959"/>
      <c r="AD130" s="959"/>
      <c r="AE130" s="960"/>
      <c r="AF130" s="961">
        <v>761438</v>
      </c>
      <c r="AG130" s="959"/>
      <c r="AH130" s="959"/>
      <c r="AI130" s="959"/>
      <c r="AJ130" s="960"/>
      <c r="AK130" s="961">
        <v>801991</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84.6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4922664</v>
      </c>
      <c r="AB131" s="998"/>
      <c r="AC131" s="998"/>
      <c r="AD131" s="998"/>
      <c r="AE131" s="999"/>
      <c r="AF131" s="1000">
        <v>4809369</v>
      </c>
      <c r="AG131" s="998"/>
      <c r="AH131" s="998"/>
      <c r="AI131" s="998"/>
      <c r="AJ131" s="999"/>
      <c r="AK131" s="1000">
        <v>4669046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12.552634100000001</v>
      </c>
      <c r="AB132" s="1104"/>
      <c r="AC132" s="1104"/>
      <c r="AD132" s="1104"/>
      <c r="AE132" s="1105"/>
      <c r="AF132" s="1106">
        <v>12.72179365</v>
      </c>
      <c r="AG132" s="1104"/>
      <c r="AH132" s="1104"/>
      <c r="AI132" s="1104"/>
      <c r="AJ132" s="1105"/>
      <c r="AK132" s="1106">
        <v>13.17046352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13.9</v>
      </c>
      <c r="AB133" s="1111"/>
      <c r="AC133" s="1111"/>
      <c r="AD133" s="1111"/>
      <c r="AE133" s="1112"/>
      <c r="AF133" s="1110">
        <v>13.3</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pageMargins left="0" right="0" top="0.19685039370078741" bottom="0" header="0" footer="0"/>
  <pageSetup paperSize="8" scale="6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pageMargins left="0" right="0" top="0.19685039370078741"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1637996</v>
      </c>
      <c r="L9" s="264">
        <v>107388</v>
      </c>
      <c r="M9" s="265">
        <v>77799</v>
      </c>
      <c r="N9" s="266">
        <v>38</v>
      </c>
    </row>
    <row r="10" spans="1:16" x14ac:dyDescent="0.15">
      <c r="A10" s="248"/>
      <c r="B10" s="244"/>
      <c r="C10" s="244"/>
      <c r="D10" s="244"/>
      <c r="E10" s="244"/>
      <c r="F10" s="244"/>
      <c r="G10" s="1119" t="s">
        <v>477</v>
      </c>
      <c r="H10" s="1120"/>
      <c r="I10" s="1120"/>
      <c r="J10" s="1121"/>
      <c r="K10" s="267">
        <v>174359</v>
      </c>
      <c r="L10" s="268">
        <v>11431</v>
      </c>
      <c r="M10" s="269">
        <v>8141</v>
      </c>
      <c r="N10" s="270">
        <v>40.4</v>
      </c>
    </row>
    <row r="11" spans="1:16" ht="13.5" customHeight="1" x14ac:dyDescent="0.15">
      <c r="A11" s="248"/>
      <c r="B11" s="244"/>
      <c r="C11" s="244"/>
      <c r="D11" s="244"/>
      <c r="E11" s="244"/>
      <c r="F11" s="244"/>
      <c r="G11" s="1119" t="s">
        <v>478</v>
      </c>
      <c r="H11" s="1120"/>
      <c r="I11" s="1120"/>
      <c r="J11" s="1121"/>
      <c r="K11" s="267">
        <v>241487</v>
      </c>
      <c r="L11" s="268">
        <v>15832</v>
      </c>
      <c r="M11" s="269">
        <v>11503</v>
      </c>
      <c r="N11" s="270">
        <v>37.6</v>
      </c>
    </row>
    <row r="12" spans="1:16" ht="13.5" customHeight="1" x14ac:dyDescent="0.15">
      <c r="A12" s="248"/>
      <c r="B12" s="244"/>
      <c r="C12" s="244"/>
      <c r="D12" s="244"/>
      <c r="E12" s="244"/>
      <c r="F12" s="244"/>
      <c r="G12" s="1119" t="s">
        <v>479</v>
      </c>
      <c r="H12" s="1120"/>
      <c r="I12" s="1120"/>
      <c r="J12" s="1121"/>
      <c r="K12" s="267">
        <v>240</v>
      </c>
      <c r="L12" s="268">
        <v>16</v>
      </c>
      <c r="M12" s="269">
        <v>578</v>
      </c>
      <c r="N12" s="270">
        <v>-97.2</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69297</v>
      </c>
      <c r="L14" s="268">
        <v>4543</v>
      </c>
      <c r="M14" s="269">
        <v>3404</v>
      </c>
      <c r="N14" s="270">
        <v>33.5</v>
      </c>
    </row>
    <row r="15" spans="1:16" ht="13.5" customHeight="1" x14ac:dyDescent="0.15">
      <c r="A15" s="248"/>
      <c r="B15" s="244"/>
      <c r="C15" s="244"/>
      <c r="D15" s="244"/>
      <c r="E15" s="244"/>
      <c r="F15" s="244"/>
      <c r="G15" s="1119" t="s">
        <v>483</v>
      </c>
      <c r="H15" s="1120"/>
      <c r="I15" s="1120"/>
      <c r="J15" s="1121"/>
      <c r="K15" s="267">
        <v>47881</v>
      </c>
      <c r="L15" s="268">
        <v>3139</v>
      </c>
      <c r="M15" s="269">
        <v>1859</v>
      </c>
      <c r="N15" s="270">
        <v>68.900000000000006</v>
      </c>
    </row>
    <row r="16" spans="1:16" x14ac:dyDescent="0.15">
      <c r="A16" s="248"/>
      <c r="B16" s="244"/>
      <c r="C16" s="244"/>
      <c r="D16" s="244"/>
      <c r="E16" s="244"/>
      <c r="F16" s="244"/>
      <c r="G16" s="1122" t="s">
        <v>484</v>
      </c>
      <c r="H16" s="1123"/>
      <c r="I16" s="1123"/>
      <c r="J16" s="1124"/>
      <c r="K16" s="268">
        <v>-179163</v>
      </c>
      <c r="L16" s="268">
        <v>-11746</v>
      </c>
      <c r="M16" s="269">
        <v>-8484</v>
      </c>
      <c r="N16" s="270">
        <v>38.4</v>
      </c>
    </row>
    <row r="17" spans="1:16" x14ac:dyDescent="0.15">
      <c r="A17" s="248"/>
      <c r="B17" s="244"/>
      <c r="C17" s="244"/>
      <c r="D17" s="244"/>
      <c r="E17" s="244"/>
      <c r="F17" s="244"/>
      <c r="G17" s="1122" t="s">
        <v>171</v>
      </c>
      <c r="H17" s="1123"/>
      <c r="I17" s="1123"/>
      <c r="J17" s="1124"/>
      <c r="K17" s="268">
        <v>1992097</v>
      </c>
      <c r="L17" s="268">
        <v>130604</v>
      </c>
      <c r="M17" s="269">
        <v>94801</v>
      </c>
      <c r="N17" s="270">
        <v>37.799999999999997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11.67</v>
      </c>
      <c r="L21" s="281">
        <v>8.7799999999999994</v>
      </c>
      <c r="M21" s="282">
        <v>2.89</v>
      </c>
      <c r="N21" s="249"/>
      <c r="O21" s="283"/>
      <c r="P21" s="279"/>
    </row>
    <row r="22" spans="1:16" s="284" customFormat="1" x14ac:dyDescent="0.15">
      <c r="A22" s="279"/>
      <c r="B22" s="249"/>
      <c r="C22" s="249"/>
      <c r="D22" s="249"/>
      <c r="E22" s="249"/>
      <c r="F22" s="249"/>
      <c r="G22" s="1114" t="s">
        <v>490</v>
      </c>
      <c r="H22" s="1115"/>
      <c r="I22" s="1115"/>
      <c r="J22" s="1116"/>
      <c r="K22" s="285">
        <v>98.5</v>
      </c>
      <c r="L22" s="286">
        <v>96.7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1161653</v>
      </c>
      <c r="L32" s="294">
        <v>76159</v>
      </c>
      <c r="M32" s="295">
        <v>52939</v>
      </c>
      <c r="N32" s="296">
        <v>43.9</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v>6</v>
      </c>
      <c r="N34" s="296" t="s">
        <v>481</v>
      </c>
    </row>
    <row r="35" spans="1:16" ht="27" customHeight="1" x14ac:dyDescent="0.15">
      <c r="A35" s="248"/>
      <c r="B35" s="244"/>
      <c r="C35" s="244"/>
      <c r="D35" s="244"/>
      <c r="E35" s="244"/>
      <c r="F35" s="244"/>
      <c r="G35" s="1130" t="s">
        <v>496</v>
      </c>
      <c r="H35" s="1131"/>
      <c r="I35" s="1131"/>
      <c r="J35" s="1132"/>
      <c r="K35" s="294">
        <v>168654</v>
      </c>
      <c r="L35" s="294">
        <v>11057</v>
      </c>
      <c r="M35" s="295">
        <v>16218</v>
      </c>
      <c r="N35" s="296">
        <v>-31.8</v>
      </c>
    </row>
    <row r="36" spans="1:16" ht="27" customHeight="1" x14ac:dyDescent="0.15">
      <c r="A36" s="248"/>
      <c r="B36" s="244"/>
      <c r="C36" s="244"/>
      <c r="D36" s="244"/>
      <c r="E36" s="244"/>
      <c r="F36" s="244"/>
      <c r="G36" s="1130" t="s">
        <v>497</v>
      </c>
      <c r="H36" s="1131"/>
      <c r="I36" s="1131"/>
      <c r="J36" s="1132"/>
      <c r="K36" s="294">
        <v>44721</v>
      </c>
      <c r="L36" s="294">
        <v>2932</v>
      </c>
      <c r="M36" s="295">
        <v>3341</v>
      </c>
      <c r="N36" s="296">
        <v>-12.2</v>
      </c>
    </row>
    <row r="37" spans="1:16" ht="13.5" customHeight="1" x14ac:dyDescent="0.15">
      <c r="A37" s="248"/>
      <c r="B37" s="244"/>
      <c r="C37" s="244"/>
      <c r="D37" s="244"/>
      <c r="E37" s="244"/>
      <c r="F37" s="244"/>
      <c r="G37" s="1130" t="s">
        <v>498</v>
      </c>
      <c r="H37" s="1131"/>
      <c r="I37" s="1131"/>
      <c r="J37" s="1132"/>
      <c r="K37" s="294">
        <v>52394</v>
      </c>
      <c r="L37" s="294">
        <v>3435</v>
      </c>
      <c r="M37" s="295">
        <v>1023</v>
      </c>
      <c r="N37" s="296">
        <v>235.8</v>
      </c>
    </row>
    <row r="38" spans="1:16" ht="27" customHeight="1" x14ac:dyDescent="0.15">
      <c r="A38" s="248"/>
      <c r="B38" s="244"/>
      <c r="C38" s="244"/>
      <c r="D38" s="244"/>
      <c r="E38" s="244"/>
      <c r="F38" s="244"/>
      <c r="G38" s="1133" t="s">
        <v>499</v>
      </c>
      <c r="H38" s="1134"/>
      <c r="I38" s="1134"/>
      <c r="J38" s="1135"/>
      <c r="K38" s="297" t="s">
        <v>481</v>
      </c>
      <c r="L38" s="297" t="s">
        <v>481</v>
      </c>
      <c r="M38" s="298">
        <v>7</v>
      </c>
      <c r="N38" s="299" t="s">
        <v>481</v>
      </c>
      <c r="O38" s="293"/>
    </row>
    <row r="39" spans="1:16" x14ac:dyDescent="0.15">
      <c r="A39" s="248"/>
      <c r="B39" s="244"/>
      <c r="C39" s="244"/>
      <c r="D39" s="244"/>
      <c r="E39" s="244"/>
      <c r="F39" s="244"/>
      <c r="G39" s="1133" t="s">
        <v>500</v>
      </c>
      <c r="H39" s="1134"/>
      <c r="I39" s="1134"/>
      <c r="J39" s="1135"/>
      <c r="K39" s="300">
        <v>-10496</v>
      </c>
      <c r="L39" s="300">
        <v>-688</v>
      </c>
      <c r="M39" s="301">
        <v>-3044</v>
      </c>
      <c r="N39" s="302">
        <v>-77.400000000000006</v>
      </c>
      <c r="O39" s="293"/>
    </row>
    <row r="40" spans="1:16" ht="27" customHeight="1" x14ac:dyDescent="0.15">
      <c r="A40" s="248"/>
      <c r="B40" s="244"/>
      <c r="C40" s="244"/>
      <c r="D40" s="244"/>
      <c r="E40" s="244"/>
      <c r="F40" s="244"/>
      <c r="G40" s="1130" t="s">
        <v>501</v>
      </c>
      <c r="H40" s="1131"/>
      <c r="I40" s="1131"/>
      <c r="J40" s="1132"/>
      <c r="K40" s="300">
        <v>-801991</v>
      </c>
      <c r="L40" s="300">
        <v>-52579</v>
      </c>
      <c r="M40" s="301">
        <v>-47792</v>
      </c>
      <c r="N40" s="302">
        <v>10</v>
      </c>
      <c r="O40" s="293"/>
    </row>
    <row r="41" spans="1:16" x14ac:dyDescent="0.15">
      <c r="A41" s="248"/>
      <c r="B41" s="244"/>
      <c r="C41" s="244"/>
      <c r="D41" s="244"/>
      <c r="E41" s="244"/>
      <c r="F41" s="244"/>
      <c r="G41" s="1136" t="s">
        <v>281</v>
      </c>
      <c r="H41" s="1137"/>
      <c r="I41" s="1137"/>
      <c r="J41" s="1138"/>
      <c r="K41" s="294">
        <v>614935</v>
      </c>
      <c r="L41" s="300">
        <v>40316</v>
      </c>
      <c r="M41" s="301">
        <v>22698</v>
      </c>
      <c r="N41" s="302">
        <v>77.599999999999994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1939636</v>
      </c>
      <c r="J51" s="320">
        <v>119990</v>
      </c>
      <c r="K51" s="321">
        <v>-13.3</v>
      </c>
      <c r="L51" s="322">
        <v>106194</v>
      </c>
      <c r="M51" s="323">
        <v>3.7</v>
      </c>
      <c r="N51" s="324">
        <v>-17</v>
      </c>
    </row>
    <row r="52" spans="1:14" x14ac:dyDescent="0.15">
      <c r="A52" s="248"/>
      <c r="B52" s="244"/>
      <c r="C52" s="244"/>
      <c r="D52" s="244"/>
      <c r="E52" s="244"/>
      <c r="F52" s="244"/>
      <c r="G52" s="325"/>
      <c r="H52" s="326" t="s">
        <v>512</v>
      </c>
      <c r="I52" s="327">
        <v>951916</v>
      </c>
      <c r="J52" s="328">
        <v>58887</v>
      </c>
      <c r="K52" s="329">
        <v>-35.1</v>
      </c>
      <c r="L52" s="330">
        <v>51075</v>
      </c>
      <c r="M52" s="331">
        <v>-13.1</v>
      </c>
      <c r="N52" s="332">
        <v>-22</v>
      </c>
    </row>
    <row r="53" spans="1:14" x14ac:dyDescent="0.15">
      <c r="A53" s="248"/>
      <c r="B53" s="244"/>
      <c r="C53" s="244"/>
      <c r="D53" s="244"/>
      <c r="E53" s="244"/>
      <c r="F53" s="244"/>
      <c r="G53" s="310" t="s">
        <v>513</v>
      </c>
      <c r="H53" s="311"/>
      <c r="I53" s="319">
        <v>1207293</v>
      </c>
      <c r="J53" s="320">
        <v>75969</v>
      </c>
      <c r="K53" s="321">
        <v>-36.700000000000003</v>
      </c>
      <c r="L53" s="322">
        <v>61557</v>
      </c>
      <c r="M53" s="323">
        <v>-42</v>
      </c>
      <c r="N53" s="324">
        <v>5.3</v>
      </c>
    </row>
    <row r="54" spans="1:14" x14ac:dyDescent="0.15">
      <c r="A54" s="248"/>
      <c r="B54" s="244"/>
      <c r="C54" s="244"/>
      <c r="D54" s="244"/>
      <c r="E54" s="244"/>
      <c r="F54" s="244"/>
      <c r="G54" s="325"/>
      <c r="H54" s="326" t="s">
        <v>512</v>
      </c>
      <c r="I54" s="327">
        <v>597538</v>
      </c>
      <c r="J54" s="328">
        <v>37600</v>
      </c>
      <c r="K54" s="329">
        <v>-36.1</v>
      </c>
      <c r="L54" s="330">
        <v>32497</v>
      </c>
      <c r="M54" s="331">
        <v>-36.4</v>
      </c>
      <c r="N54" s="332">
        <v>0.3</v>
      </c>
    </row>
    <row r="55" spans="1:14" x14ac:dyDescent="0.15">
      <c r="A55" s="248"/>
      <c r="B55" s="244"/>
      <c r="C55" s="244"/>
      <c r="D55" s="244"/>
      <c r="E55" s="244"/>
      <c r="F55" s="244"/>
      <c r="G55" s="310" t="s">
        <v>514</v>
      </c>
      <c r="H55" s="311"/>
      <c r="I55" s="319">
        <v>838759</v>
      </c>
      <c r="J55" s="320">
        <v>53110</v>
      </c>
      <c r="K55" s="321">
        <v>-30.1</v>
      </c>
      <c r="L55" s="322">
        <v>69806</v>
      </c>
      <c r="M55" s="323">
        <v>13.4</v>
      </c>
      <c r="N55" s="324">
        <v>-43.5</v>
      </c>
    </row>
    <row r="56" spans="1:14" x14ac:dyDescent="0.15">
      <c r="A56" s="248"/>
      <c r="B56" s="244"/>
      <c r="C56" s="244"/>
      <c r="D56" s="244"/>
      <c r="E56" s="244"/>
      <c r="F56" s="244"/>
      <c r="G56" s="325"/>
      <c r="H56" s="326" t="s">
        <v>512</v>
      </c>
      <c r="I56" s="327">
        <v>504157</v>
      </c>
      <c r="J56" s="328">
        <v>31923</v>
      </c>
      <c r="K56" s="329">
        <v>-15.1</v>
      </c>
      <c r="L56" s="330">
        <v>32823</v>
      </c>
      <c r="M56" s="331">
        <v>1</v>
      </c>
      <c r="N56" s="332">
        <v>-16.100000000000001</v>
      </c>
    </row>
    <row r="57" spans="1:14" x14ac:dyDescent="0.15">
      <c r="A57" s="248"/>
      <c r="B57" s="244"/>
      <c r="C57" s="244"/>
      <c r="D57" s="244"/>
      <c r="E57" s="244"/>
      <c r="F57" s="244"/>
      <c r="G57" s="310" t="s">
        <v>515</v>
      </c>
      <c r="H57" s="311"/>
      <c r="I57" s="319">
        <v>1495904</v>
      </c>
      <c r="J57" s="320">
        <v>95959</v>
      </c>
      <c r="K57" s="321">
        <v>80.7</v>
      </c>
      <c r="L57" s="322">
        <v>74444</v>
      </c>
      <c r="M57" s="323">
        <v>6.6</v>
      </c>
      <c r="N57" s="324">
        <v>74.099999999999994</v>
      </c>
    </row>
    <row r="58" spans="1:14" x14ac:dyDescent="0.15">
      <c r="A58" s="248"/>
      <c r="B58" s="244"/>
      <c r="C58" s="244"/>
      <c r="D58" s="244"/>
      <c r="E58" s="244"/>
      <c r="F58" s="244"/>
      <c r="G58" s="325"/>
      <c r="H58" s="326" t="s">
        <v>512</v>
      </c>
      <c r="I58" s="327">
        <v>490751</v>
      </c>
      <c r="J58" s="328">
        <v>31481</v>
      </c>
      <c r="K58" s="329">
        <v>-1.4</v>
      </c>
      <c r="L58" s="330">
        <v>34175</v>
      </c>
      <c r="M58" s="331">
        <v>4.0999999999999996</v>
      </c>
      <c r="N58" s="332">
        <v>-5.5</v>
      </c>
    </row>
    <row r="59" spans="1:14" x14ac:dyDescent="0.15">
      <c r="A59" s="248"/>
      <c r="B59" s="244"/>
      <c r="C59" s="244"/>
      <c r="D59" s="244"/>
      <c r="E59" s="244"/>
      <c r="F59" s="244"/>
      <c r="G59" s="310" t="s">
        <v>516</v>
      </c>
      <c r="H59" s="311"/>
      <c r="I59" s="319">
        <v>1524005</v>
      </c>
      <c r="J59" s="320">
        <v>99915</v>
      </c>
      <c r="K59" s="321">
        <v>4.0999999999999996</v>
      </c>
      <c r="L59" s="322">
        <v>85205</v>
      </c>
      <c r="M59" s="323">
        <v>14.5</v>
      </c>
      <c r="N59" s="324">
        <v>-10.4</v>
      </c>
    </row>
    <row r="60" spans="1:14" x14ac:dyDescent="0.15">
      <c r="A60" s="248"/>
      <c r="B60" s="244"/>
      <c r="C60" s="244"/>
      <c r="D60" s="244"/>
      <c r="E60" s="244"/>
      <c r="F60" s="244"/>
      <c r="G60" s="325"/>
      <c r="H60" s="326" t="s">
        <v>512</v>
      </c>
      <c r="I60" s="333">
        <v>850470</v>
      </c>
      <c r="J60" s="328">
        <v>55758</v>
      </c>
      <c r="K60" s="329">
        <v>77.099999999999994</v>
      </c>
      <c r="L60" s="330">
        <v>38847</v>
      </c>
      <c r="M60" s="331">
        <v>13.7</v>
      </c>
      <c r="N60" s="332">
        <v>63.4</v>
      </c>
    </row>
    <row r="61" spans="1:14" x14ac:dyDescent="0.15">
      <c r="A61" s="248"/>
      <c r="B61" s="244"/>
      <c r="C61" s="244"/>
      <c r="D61" s="244"/>
      <c r="E61" s="244"/>
      <c r="F61" s="244"/>
      <c r="G61" s="310" t="s">
        <v>517</v>
      </c>
      <c r="H61" s="334"/>
      <c r="I61" s="335">
        <v>1401119</v>
      </c>
      <c r="J61" s="336">
        <v>88989</v>
      </c>
      <c r="K61" s="337">
        <v>0.9</v>
      </c>
      <c r="L61" s="338">
        <v>79441</v>
      </c>
      <c r="M61" s="339">
        <v>-0.8</v>
      </c>
      <c r="N61" s="324">
        <v>1.7</v>
      </c>
    </row>
    <row r="62" spans="1:14" x14ac:dyDescent="0.15">
      <c r="A62" s="248"/>
      <c r="B62" s="244"/>
      <c r="C62" s="244"/>
      <c r="D62" s="244"/>
      <c r="E62" s="244"/>
      <c r="F62" s="244"/>
      <c r="G62" s="325"/>
      <c r="H62" s="326" t="s">
        <v>512</v>
      </c>
      <c r="I62" s="327">
        <v>678966</v>
      </c>
      <c r="J62" s="328">
        <v>43130</v>
      </c>
      <c r="K62" s="329">
        <v>-2.1</v>
      </c>
      <c r="L62" s="330">
        <v>37883</v>
      </c>
      <c r="M62" s="331">
        <v>-6.1</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23.64</v>
      </c>
      <c r="G47" s="12">
        <v>26.24</v>
      </c>
      <c r="H47" s="12">
        <v>31.08</v>
      </c>
      <c r="I47" s="12">
        <v>33.24</v>
      </c>
      <c r="J47" s="13">
        <v>33.5</v>
      </c>
    </row>
    <row r="48" spans="2:10" ht="57.75" customHeight="1" x14ac:dyDescent="0.15">
      <c r="B48" s="14"/>
      <c r="C48" s="1141" t="s">
        <v>4</v>
      </c>
      <c r="D48" s="1141"/>
      <c r="E48" s="1142"/>
      <c r="F48" s="15">
        <v>6.13</v>
      </c>
      <c r="G48" s="16">
        <v>7.7</v>
      </c>
      <c r="H48" s="16">
        <v>5.51</v>
      </c>
      <c r="I48" s="16">
        <v>6.98</v>
      </c>
      <c r="J48" s="17">
        <v>8.08</v>
      </c>
    </row>
    <row r="49" spans="2:10" ht="57.75" customHeight="1" thickBot="1" x14ac:dyDescent="0.2">
      <c r="B49" s="18"/>
      <c r="C49" s="1143" t="s">
        <v>5</v>
      </c>
      <c r="D49" s="1143"/>
      <c r="E49" s="1144"/>
      <c r="F49" s="19">
        <v>15.58</v>
      </c>
      <c r="G49" s="20">
        <v>7.94</v>
      </c>
      <c r="H49" s="20">
        <v>3.27</v>
      </c>
      <c r="I49" s="20">
        <v>3.09</v>
      </c>
      <c r="J49" s="21">
        <v>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v>6.13</v>
      </c>
      <c r="G34" s="33">
        <v>7.69</v>
      </c>
      <c r="H34" s="33">
        <v>5.5</v>
      </c>
      <c r="I34" s="33">
        <v>6.97</v>
      </c>
      <c r="J34" s="34">
        <v>8.07</v>
      </c>
      <c r="K34" s="22"/>
      <c r="L34" s="22"/>
      <c r="M34" s="22"/>
      <c r="N34" s="22"/>
      <c r="O34" s="22"/>
      <c r="P34" s="22"/>
    </row>
    <row r="35" spans="1:16" ht="39" customHeight="1" x14ac:dyDescent="0.15">
      <c r="A35" s="22"/>
      <c r="B35" s="35"/>
      <c r="C35" s="1145" t="s">
        <v>525</v>
      </c>
      <c r="D35" s="1146"/>
      <c r="E35" s="1147"/>
      <c r="F35" s="36">
        <v>1.59</v>
      </c>
      <c r="G35" s="37">
        <v>2.4700000000000002</v>
      </c>
      <c r="H35" s="37">
        <v>3.44</v>
      </c>
      <c r="I35" s="37">
        <v>3.39</v>
      </c>
      <c r="J35" s="38">
        <v>2.79</v>
      </c>
      <c r="K35" s="22"/>
      <c r="L35" s="22"/>
      <c r="M35" s="22"/>
      <c r="N35" s="22"/>
      <c r="O35" s="22"/>
      <c r="P35" s="22"/>
    </row>
    <row r="36" spans="1:16" ht="39" customHeight="1" x14ac:dyDescent="0.15">
      <c r="A36" s="22"/>
      <c r="B36" s="35"/>
      <c r="C36" s="1145" t="s">
        <v>526</v>
      </c>
      <c r="D36" s="1146"/>
      <c r="E36" s="1147"/>
      <c r="F36" s="36">
        <v>2.08</v>
      </c>
      <c r="G36" s="37">
        <v>1.68</v>
      </c>
      <c r="H36" s="37">
        <v>1.61</v>
      </c>
      <c r="I36" s="37">
        <v>1.62</v>
      </c>
      <c r="J36" s="38">
        <v>1.54</v>
      </c>
      <c r="K36" s="22"/>
      <c r="L36" s="22"/>
      <c r="M36" s="22"/>
      <c r="N36" s="22"/>
      <c r="O36" s="22"/>
      <c r="P36" s="22"/>
    </row>
    <row r="37" spans="1:16" ht="39" customHeight="1" x14ac:dyDescent="0.15">
      <c r="A37" s="22"/>
      <c r="B37" s="35"/>
      <c r="C37" s="1145" t="s">
        <v>527</v>
      </c>
      <c r="D37" s="1146"/>
      <c r="E37" s="1147"/>
      <c r="F37" s="36">
        <v>0.4</v>
      </c>
      <c r="G37" s="37">
        <v>0.24</v>
      </c>
      <c r="H37" s="37">
        <v>0.46</v>
      </c>
      <c r="I37" s="37">
        <v>0.53</v>
      </c>
      <c r="J37" s="38">
        <v>0.43</v>
      </c>
      <c r="K37" s="22"/>
      <c r="L37" s="22"/>
      <c r="M37" s="22"/>
      <c r="N37" s="22"/>
      <c r="O37" s="22"/>
      <c r="P37" s="22"/>
    </row>
    <row r="38" spans="1:16" ht="39" customHeight="1" x14ac:dyDescent="0.15">
      <c r="A38" s="22"/>
      <c r="B38" s="35"/>
      <c r="C38" s="1145" t="s">
        <v>528</v>
      </c>
      <c r="D38" s="1146"/>
      <c r="E38" s="1147"/>
      <c r="F38" s="36">
        <v>0.03</v>
      </c>
      <c r="G38" s="37">
        <v>7.0000000000000007E-2</v>
      </c>
      <c r="H38" s="37">
        <v>0.06</v>
      </c>
      <c r="I38" s="37">
        <v>0.05</v>
      </c>
      <c r="J38" s="38">
        <v>0.22</v>
      </c>
      <c r="K38" s="22"/>
      <c r="L38" s="22"/>
      <c r="M38" s="22"/>
      <c r="N38" s="22"/>
      <c r="O38" s="22"/>
      <c r="P38" s="22"/>
    </row>
    <row r="39" spans="1:16" ht="39" customHeight="1" x14ac:dyDescent="0.15">
      <c r="A39" s="22"/>
      <c r="B39" s="35"/>
      <c r="C39" s="1145" t="s">
        <v>529</v>
      </c>
      <c r="D39" s="1146"/>
      <c r="E39" s="1147"/>
      <c r="F39" s="36">
        <v>0.03</v>
      </c>
      <c r="G39" s="37">
        <v>0.12</v>
      </c>
      <c r="H39" s="37">
        <v>0.24</v>
      </c>
      <c r="I39" s="37">
        <v>0.28999999999999998</v>
      </c>
      <c r="J39" s="38">
        <v>0.13</v>
      </c>
      <c r="K39" s="22"/>
      <c r="L39" s="22"/>
      <c r="M39" s="22"/>
      <c r="N39" s="22"/>
      <c r="O39" s="22"/>
      <c r="P39" s="22"/>
    </row>
    <row r="40" spans="1:16" ht="39" customHeight="1" x14ac:dyDescent="0.15">
      <c r="A40" s="22"/>
      <c r="B40" s="35"/>
      <c r="C40" s="1145" t="s">
        <v>530</v>
      </c>
      <c r="D40" s="1146"/>
      <c r="E40" s="1147"/>
      <c r="F40" s="36">
        <v>0</v>
      </c>
      <c r="G40" s="37">
        <v>0.1</v>
      </c>
      <c r="H40" s="37">
        <v>0.1</v>
      </c>
      <c r="I40" s="37">
        <v>0.02</v>
      </c>
      <c r="J40" s="38">
        <v>0.05</v>
      </c>
      <c r="K40" s="22"/>
      <c r="L40" s="22"/>
      <c r="M40" s="22"/>
      <c r="N40" s="22"/>
      <c r="O40" s="22"/>
      <c r="P40" s="22"/>
    </row>
    <row r="41" spans="1:16" ht="39" customHeight="1" x14ac:dyDescent="0.15">
      <c r="A41" s="22"/>
      <c r="B41" s="35"/>
      <c r="C41" s="1145" t="s">
        <v>531</v>
      </c>
      <c r="D41" s="1146"/>
      <c r="E41" s="1147"/>
      <c r="F41" s="36">
        <v>0.03</v>
      </c>
      <c r="G41" s="37">
        <v>0.04</v>
      </c>
      <c r="H41" s="37">
        <v>0.03</v>
      </c>
      <c r="I41" s="37">
        <v>0.04</v>
      </c>
      <c r="J41" s="38">
        <v>0</v>
      </c>
      <c r="K41" s="22"/>
      <c r="L41" s="22"/>
      <c r="M41" s="22"/>
      <c r="N41" s="22"/>
      <c r="O41" s="22"/>
      <c r="P41" s="22"/>
    </row>
    <row r="42" spans="1:16" ht="39" customHeight="1" x14ac:dyDescent="0.15">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533</v>
      </c>
      <c r="D43" s="1149"/>
      <c r="E43" s="1150"/>
      <c r="F43" s="41">
        <v>0.23</v>
      </c>
      <c r="G43" s="42">
        <v>0.28999999999999998</v>
      </c>
      <c r="H43" s="42">
        <v>0.23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1192</v>
      </c>
      <c r="L45" s="60">
        <v>1171</v>
      </c>
      <c r="M45" s="60">
        <v>1100</v>
      </c>
      <c r="N45" s="60">
        <v>1125</v>
      </c>
      <c r="O45" s="61">
        <v>1162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166</v>
      </c>
      <c r="L48" s="64">
        <v>178</v>
      </c>
      <c r="M48" s="64">
        <v>169</v>
      </c>
      <c r="N48" s="64">
        <v>165</v>
      </c>
      <c r="O48" s="65">
        <v>169</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v>
      </c>
      <c r="L49" s="64">
        <v>43</v>
      </c>
      <c r="M49" s="64">
        <v>40</v>
      </c>
      <c r="N49" s="64">
        <v>43</v>
      </c>
      <c r="O49" s="65">
        <v>45</v>
      </c>
      <c r="P49" s="48"/>
      <c r="Q49" s="48"/>
      <c r="R49" s="48"/>
      <c r="S49" s="48"/>
      <c r="T49" s="48"/>
      <c r="U49" s="48"/>
    </row>
    <row r="50" spans="1:21" ht="30.75" customHeight="1" x14ac:dyDescent="0.15">
      <c r="A50" s="48"/>
      <c r="B50" s="1163"/>
      <c r="C50" s="1164"/>
      <c r="D50" s="62"/>
      <c r="E50" s="1155" t="s">
        <v>17</v>
      </c>
      <c r="F50" s="1155"/>
      <c r="G50" s="1155"/>
      <c r="H50" s="1155"/>
      <c r="I50" s="1155"/>
      <c r="J50" s="1156"/>
      <c r="K50" s="63">
        <v>54</v>
      </c>
      <c r="L50" s="64">
        <v>52</v>
      </c>
      <c r="M50" s="64">
        <v>52</v>
      </c>
      <c r="N50" s="64">
        <v>52</v>
      </c>
      <c r="O50" s="65">
        <v>52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723</v>
      </c>
      <c r="L52" s="64">
        <v>731</v>
      </c>
      <c r="M52" s="64">
        <v>742</v>
      </c>
      <c r="N52" s="64">
        <v>774</v>
      </c>
      <c r="O52" s="65">
        <v>811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722</v>
      </c>
      <c r="L53" s="69">
        <v>713</v>
      </c>
      <c r="M53" s="69">
        <v>619</v>
      </c>
      <c r="N53" s="69">
        <v>611</v>
      </c>
      <c r="O53" s="70">
        <v>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2016-04-18T04:17:44Z</cp:lastPrinted>
  <dcterms:created xsi:type="dcterms:W3CDTF">2016-02-15T00:55:54Z</dcterms:created>
  <dcterms:modified xsi:type="dcterms:W3CDTF">2020-03-16T00:05:13Z</dcterms:modified>
  <cp:category/>
</cp:coreProperties>
</file>